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externalReferences>
    <externalReference r:id="rId8"/>
  </externalReferences>
  <definedNames>
    <definedName name="_xlnm.Print_Titles" localSheetId="1">'Бланк уставок'!$3:$4</definedName>
    <definedName name="_xlnm.Print_Area" localSheetId="1">'Бланк уставок'!$G$1:$Y$222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<sst xmlns="http://schemas.openxmlformats.org/spreadsheetml/2006/main" count="1031" uniqueCount="458">
  <si>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</si>
  <si>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</si>
  <si>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</si>
  <si>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</si>
  <si>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</si>
  <si>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</si>
  <si>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</si>
  <si>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</si>
  <si>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</si>
  <si>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</si>
  <si>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</si>
  <si>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</si>
  <si>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</si>
  <si>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</si>
  <si>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</si>
  <si>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</si>
  <si>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</si>
  <si>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</si>
  <si>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</si>
  <si>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</si>
  <si>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</si>
  <si>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</si>
  <si>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</si>
  <si>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</si>
  <si>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</si>
  <si>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</si>
  <si>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</si>
  <si>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</si>
  <si>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</si>
  <si>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</si>
  <si>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</si>
  <si>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</si>
  <si>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</si>
  <si>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</si>
  <si>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</si>
  <si>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</si>
  <si>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</si>
  <si>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</si>
  <si>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</si>
  <si>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</si>
  <si>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</si>
  <si>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</si>
  <si>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</si>
  <si>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</si>
  <si>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</si>
  <si>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</si>
  <si>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</si>
  <si>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</si>
  <si>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</si>
  <si>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</si>
  <si>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</si>
  <si>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</si>
  <si>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</si>
  <si>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</si>
  <si>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</si>
  <si>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</si>
  <si>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</si>
  <si>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</si>
  <si>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</si>
  <si>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</si>
  <si>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</si>
  <si>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</si>
  <si>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</si>
  <si>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</si>
  <si>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</si>
  <si>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</si>
  <si>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</si>
  <si>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</si>
  <si>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</si>
  <si>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</si>
  <si>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</si>
  <si>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</si>
  <si>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</si>
  <si>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</si>
  <si>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</si>
  <si>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</si>
  <si>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</si>
  <si>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</si>
  <si>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</si>
  <si>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</si>
  <si>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</si>
  <si>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</si>
  <si>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</si>
  <si>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</si>
  <si>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</si>
  <si>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</si>
  <si>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</si>
  <si>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</si>
  <si>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</si>
  <si>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</si>
  <si>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</si>
  <si>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</si>
  <si>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</si>
  <si>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</si>
  <si>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</si>
  <si>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</si>
  <si>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</si>
  <si>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</si>
  <si>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</si>
  <si>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</si>
  <si>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</si>
  <si>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</si>
  <si>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</si>
  <si>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</si>
  <si>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</si>
  <si>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</si>
  <si>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</si>
  <si>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</si>
  <si>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</si>
  <si>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</si>
  <si>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</si>
  <si>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</si>
  <si>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</si>
  <si>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</si>
  <si>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</si>
  <si>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</si>
  <si>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</si>
  <si>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</si>
  <si>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</si>
  <si>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</si>
  <si>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</si>
  <si>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</si>
  <si>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Ток срабатывания</t>
  </si>
  <si>
    <t>Коэффициент возврата</t>
  </si>
  <si>
    <t>Kвоз</t>
  </si>
  <si>
    <t>Fi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</si>
  <si>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</si>
  <si>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</si>
  <si>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</si>
  <si>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</si>
  <si>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</si>
  <si>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</si>
  <si>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</si>
  <si>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</si>
  <si>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</si>
  <si>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Iуст</t>
  </si>
  <si>
    <t>Uуст</t>
  </si>
  <si>
    <t>K_U</t>
  </si>
  <si>
    <t>DT1</t>
  </si>
  <si>
    <t>DT3</t>
  </si>
  <si>
    <t>TMOC1</t>
  </si>
  <si>
    <t>Ном. знач.</t>
  </si>
  <si>
    <t>I,Y</t>
  </si>
  <si>
    <t>U,Y</t>
  </si>
  <si>
    <t>Ток пуска</t>
  </si>
  <si>
    <t>Iпуск</t>
  </si>
  <si>
    <t>Kвоз.</t>
  </si>
  <si>
    <t>Длительность импульса</t>
  </si>
  <si>
    <t>DT4</t>
  </si>
  <si>
    <t>Таблица аналоговых сигналов терминала</t>
  </si>
  <si>
    <t>Адр.</t>
  </si>
  <si>
    <t>5A/
1А</t>
  </si>
  <si>
    <t>(0,25…200)А/
(0,05…40)А</t>
  </si>
  <si>
    <t>С</t>
  </si>
  <si>
    <t>(0,3…200)В</t>
  </si>
  <si>
    <t>Н-К</t>
  </si>
  <si>
    <t>Iттнп2</t>
  </si>
  <si>
    <t>Ном. знач.
аналог. вх.</t>
  </si>
  <si>
    <t>Диапазон измерения
аналог. вх.</t>
  </si>
  <si>
    <t>Обозначение
аналог. вх.</t>
  </si>
  <si>
    <t>100В</t>
  </si>
  <si>
    <t>Квоз.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</si>
  <si>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</si>
  <si>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</si>
  <si>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</si>
  <si>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</si>
  <si>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</si>
  <si>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Твоз</t>
  </si>
  <si>
    <t xml:space="preserve">Обозна-чение </t>
  </si>
  <si>
    <t>Обозна-чение защиты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</si>
  <si>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</si>
  <si>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</si>
  <si>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</si>
  <si>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</si>
  <si>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</si>
  <si>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</si>
  <si>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</si>
  <si>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Iсраб.</t>
  </si>
  <si>
    <t>Туров</t>
  </si>
  <si>
    <t>Выдержка времени УРОВ</t>
  </si>
  <si>
    <t>УРОВ</t>
  </si>
  <si>
    <t>УРОВ_Контр_по_току</t>
  </si>
  <si>
    <r>
      <t xml:space="preserve">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</si>
  <si>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Контроль по току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выведен,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введен</t>
    </r>
  </si>
  <si>
    <t>Uсраб.</t>
  </si>
  <si>
    <t>КИЦН 
РН U2</t>
  </si>
  <si>
    <t>КИЦН 
РТ I2</t>
  </si>
  <si>
    <t>КИЦН
РТ I</t>
  </si>
  <si>
    <t>КИЦН
РН Uл&lt;</t>
  </si>
  <si>
    <t>КИЦН
РН Uл&gt;</t>
  </si>
  <si>
    <t>КИЦН</t>
  </si>
  <si>
    <t>Ткицн1</t>
  </si>
  <si>
    <t>Ткицн2</t>
  </si>
  <si>
    <t>Выдержка времени КИЦН по U2&gt;</t>
  </si>
  <si>
    <t>Выдержка времени КИЦН по U&lt;</t>
  </si>
  <si>
    <t>КИЦН 1</t>
  </si>
  <si>
    <t>КИЦН 2</t>
  </si>
  <si>
    <t>АУВ</t>
  </si>
  <si>
    <t>Ком.отключения</t>
  </si>
  <si>
    <t>Сигнализация</t>
  </si>
  <si>
    <t>Тнеиспр_цп</t>
  </si>
  <si>
    <t>Тнеиспр_цв</t>
  </si>
  <si>
    <t>Тнеиспр_цу</t>
  </si>
  <si>
    <t>Ткицт</t>
  </si>
  <si>
    <t>Выдержка времени неисправности ЦП</t>
  </si>
  <si>
    <t>Выдержка времени неисправности ЦВ</t>
  </si>
  <si>
    <t>Выдержка времени неисправности ЦУ</t>
  </si>
  <si>
    <t>Выдержка времени КИЦТ</t>
  </si>
  <si>
    <t>Контр_ЦВ</t>
  </si>
  <si>
    <t>КИЦТ</t>
  </si>
  <si>
    <t>КРВ_сигн</t>
  </si>
  <si>
    <t>КРВ_блок_вкл</t>
  </si>
  <si>
    <t>TMOC2</t>
  </si>
  <si>
    <t>TMOC3</t>
  </si>
  <si>
    <r>
      <t xml:space="preserve">КИЦН по U2&gt;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</si>
  <si>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КИЦН по U&lt;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</si>
  <si>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Подхват команды отключения до отключения выключателя: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</si>
  <si>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Контроль ЦВ: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</si>
  <si>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</si>
  <si>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блокировка включения: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</si>
  <si>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сигнализация: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</si>
  <si>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МТЗ</t>
  </si>
  <si>
    <t>МТЗ_Пуск_по_напр</t>
  </si>
  <si>
    <t>МТЗ_Уск</t>
  </si>
  <si>
    <t>Тумтз</t>
  </si>
  <si>
    <t>Технологическая выдержка времени на возврат</t>
  </si>
  <si>
    <t>Выдержка времени УМТЗ</t>
  </si>
  <si>
    <r>
      <t xml:space="preserve">Режим работы ПпН: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комбинированный пуск;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пуск по U&lt;</t>
    </r>
  </si>
  <si>
    <r>
      <t xml:space="preserve">ПпН МТЗ: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</t>
    </r>
  </si>
  <si>
    <t>Ускорение МТЗ: 1 - введено, 0 -выведено</t>
  </si>
  <si>
    <t>ПпН РН Uл</t>
  </si>
  <si>
    <t>ПпН РН U2</t>
  </si>
  <si>
    <t>ПпН</t>
  </si>
  <si>
    <t>Режим_раб_ПпН</t>
  </si>
  <si>
    <t>ЛЗЛ</t>
  </si>
  <si>
    <t>Выдержка времени ЛЗЛ</t>
  </si>
  <si>
    <t>Технологическая выдержка времени на срабатывание</t>
  </si>
  <si>
    <t>МТНЗ в лин. ф. А</t>
  </si>
  <si>
    <t>I,A</t>
  </si>
  <si>
    <t>Uрасч, ВС</t>
  </si>
  <si>
    <t>К_I</t>
  </si>
  <si>
    <t>Коэффициент возврата тока срабатывания</t>
  </si>
  <si>
    <t>Коэффициент возврата напряжения срабатывания</t>
  </si>
  <si>
    <t>Угол максимальной чувствительности</t>
  </si>
  <si>
    <t>градус</t>
  </si>
  <si>
    <t>I,В</t>
  </si>
  <si>
    <t>Uрасч, СА</t>
  </si>
  <si>
    <t>МТНЗ в лин. ф. В</t>
  </si>
  <si>
    <t>I,С</t>
  </si>
  <si>
    <t>Uрасч, АВ</t>
  </si>
  <si>
    <t>МТНЗ в лин. ф. С</t>
  </si>
  <si>
    <t>МТНЗ к шин. ф. А</t>
  </si>
  <si>
    <t>МТНЗ к шин. ф. В</t>
  </si>
  <si>
    <t>МТНЗ к шин. ф. С</t>
  </si>
  <si>
    <t>МТНЗ</t>
  </si>
  <si>
    <t>мтнз3</t>
  </si>
  <si>
    <t>мтнз4</t>
  </si>
  <si>
    <t>мтнз5</t>
  </si>
  <si>
    <t>Действие защиты при неиспр. ТН: 1 - блокировка защиты; 0 - вывод направленности</t>
  </si>
  <si>
    <t>ТвозМТНЗл</t>
  </si>
  <si>
    <t>ТмтнзЛ</t>
  </si>
  <si>
    <t>ТвозМТНЗш</t>
  </si>
  <si>
    <t>ТмтнзШ</t>
  </si>
  <si>
    <t>Выдержка времени на возврат МТНЗл</t>
  </si>
  <si>
    <t>Выдержка времени МТНЗл</t>
  </si>
  <si>
    <t>Выдержка времени на возврат МТНЗш</t>
  </si>
  <si>
    <t>Выдержка времени МТНЗш</t>
  </si>
  <si>
    <t>ЛЗЛ в лин. ф. А</t>
  </si>
  <si>
    <t>ЛЗЛ в лин. ф. В</t>
  </si>
  <si>
    <t>ЛЗЛ в лин. ф. С</t>
  </si>
  <si>
    <t>DT16</t>
  </si>
  <si>
    <t>DT19</t>
  </si>
  <si>
    <t>DT18</t>
  </si>
  <si>
    <t>Выдержка времени ТН АВ откл.</t>
  </si>
  <si>
    <t>Градус</t>
  </si>
  <si>
    <t>1_ст_t</t>
  </si>
  <si>
    <t>I1_t</t>
  </si>
  <si>
    <t>КС</t>
  </si>
  <si>
    <t>U&lt;1</t>
  </si>
  <si>
    <t>U&lt;2</t>
  </si>
  <si>
    <t>U1_вкл_мин</t>
  </si>
  <si>
    <t>Квоз_U1</t>
  </si>
  <si>
    <t>U2_вкл_мин</t>
  </si>
  <si>
    <t>Квоз_U2</t>
  </si>
  <si>
    <t>dU_вкл_макс</t>
  </si>
  <si>
    <t>Квоз_dU</t>
  </si>
  <si>
    <t>df_вкл_макс</t>
  </si>
  <si>
    <t>Квоз_df</t>
  </si>
  <si>
    <t>Fi_вкл_макс</t>
  </si>
  <si>
    <t>Квоз_Fi</t>
  </si>
  <si>
    <t>t_оп</t>
  </si>
  <si>
    <t>Fi_кор_U2</t>
  </si>
  <si>
    <t>Коэффициент возврата по напряжению U1</t>
  </si>
  <si>
    <t>Коэффициент возврата по напряжению U2</t>
  </si>
  <si>
    <t>Коэффициент возврата по разности напряжений</t>
  </si>
  <si>
    <t>Гц</t>
  </si>
  <si>
    <t>Коэффициент возврата по разности частот</t>
  </si>
  <si>
    <t>Коэффициент возврата по углу включения</t>
  </si>
  <si>
    <t>Коррекция напряжения U2 по углу</t>
  </si>
  <si>
    <t>Минимальное напряжение U1</t>
  </si>
  <si>
    <t>Минимальное напряжение U2</t>
  </si>
  <si>
    <t>Максимальная разность напряжений U1 и U2</t>
  </si>
  <si>
    <t>Максимальная разность частот напряжений U1 и U2</t>
  </si>
  <si>
    <t>Максимальный угол включения</t>
  </si>
  <si>
    <t>Время опережения</t>
  </si>
  <si>
    <t>DT11</t>
  </si>
  <si>
    <t>DT12</t>
  </si>
  <si>
    <t>DT13</t>
  </si>
  <si>
    <t>DT14</t>
  </si>
  <si>
    <t>DT15</t>
  </si>
  <si>
    <t>Вкл_из_АСУ</t>
  </si>
  <si>
    <t>Включение из АСУ: 1 - разрешено; 0 - запрещено</t>
  </si>
  <si>
    <t>TMOI24</t>
  </si>
  <si>
    <t>Формирователь импульса с прерыванием команды "включить"</t>
  </si>
  <si>
    <t>TMOI4</t>
  </si>
  <si>
    <t>TMOI2</t>
  </si>
  <si>
    <t>TMOI3</t>
  </si>
  <si>
    <t>TMOI5</t>
  </si>
  <si>
    <t>TMOI6</t>
  </si>
  <si>
    <t>TMOI7</t>
  </si>
  <si>
    <t>TMOI8</t>
  </si>
  <si>
    <t>TMOI9</t>
  </si>
  <si>
    <t>TMOI10</t>
  </si>
  <si>
    <t>TMOI11</t>
  </si>
  <si>
    <t>TMOI12</t>
  </si>
  <si>
    <t>TMOI13</t>
  </si>
  <si>
    <t>TMOI14</t>
  </si>
  <si>
    <t>TMOI15</t>
  </si>
  <si>
    <t>TMOI16</t>
  </si>
  <si>
    <t>TMOI17</t>
  </si>
  <si>
    <t>TMOI18</t>
  </si>
  <si>
    <t>TMOI19</t>
  </si>
  <si>
    <t>TMOI20</t>
  </si>
  <si>
    <t>TMOI21</t>
  </si>
  <si>
    <t>TMOI23</t>
  </si>
  <si>
    <t>Формирователь импульса с прерыванием УРОВ_Сраб</t>
  </si>
  <si>
    <t>Формирователь импульса с прерыванием Неиспр_ЦВ</t>
  </si>
  <si>
    <t>Формирователь импульса с прерыванием SF6_низ_дав</t>
  </si>
  <si>
    <t>Формирователь импульса с прерыванием Неиспр_ЦУ</t>
  </si>
  <si>
    <t>Формирователь импульса с прерыванием Неиспр_ЦП</t>
  </si>
  <si>
    <t>Формирователь импульса с прерыванием Неиспр_ЦТ</t>
  </si>
  <si>
    <t>Формирователь импульса с прерыванием КРВ_Сигн</t>
  </si>
  <si>
    <t>Формирователь импульса с прерыванием КРВ_Запрет_Вкл</t>
  </si>
  <si>
    <t>Формирователь импульса с прерыванием ТН_АВ_откл</t>
  </si>
  <si>
    <t>Формирователь импульса с прерыванием МТЗ_Уск_Откл</t>
  </si>
  <si>
    <t>Формирователь импульса с прерыванием ЛЗЛ_Откл</t>
  </si>
  <si>
    <t>Формирователь импульса с прерыванием ДгЗ_ячейки</t>
  </si>
  <si>
    <t>Формирователь импульса с прерыванием ДЗШ_ДгЗ_УРОВ</t>
  </si>
  <si>
    <t>Режим работы защиты в линию: 1 - две из трех фаз; 0 - по 1 фазе</t>
  </si>
  <si>
    <t>Режим работы защиты к шинам: 1 - две из трех фаз; 0 - по 1 фазе</t>
  </si>
  <si>
    <t>Ввод_КС</t>
  </si>
  <si>
    <t>Ввод КС: 1 - ввод; 0 - вывод</t>
  </si>
  <si>
    <t>Бланк задания уставок терминала ЭКРА 217 0322</t>
  </si>
  <si>
    <t>ТО</t>
  </si>
  <si>
    <t>Тто</t>
  </si>
  <si>
    <t>Выдержка времени ТО</t>
  </si>
  <si>
    <t>U,н-к</t>
  </si>
  <si>
    <t>ЗОЗЗ</t>
  </si>
  <si>
    <t>ОЗЗ РН</t>
  </si>
  <si>
    <t>Iттнп,н-к</t>
  </si>
  <si>
    <t>ОЗЗ РТ</t>
  </si>
  <si>
    <t>Выдержка времени на возврат пускового тока ОЗЗ_Ненапр</t>
  </si>
  <si>
    <t>Tвоз_озз_ненапр</t>
  </si>
  <si>
    <t>Выдержка времени ОЗЗ_Ненапр</t>
  </si>
  <si>
    <t>Tозз_ненапр</t>
  </si>
  <si>
    <r>
      <t xml:space="preserve">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</si>
  <si>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ОЗЗ_Ненапр</t>
  </si>
  <si>
    <r>
      <t xml:space="preserve">ОЗЗ_Ненапр_откл: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</si>
  <si>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t>ОЗЗ_Ненапр_Откл</t>
  </si>
  <si>
    <r>
      <t xml:space="preserve">Контроль 3U0 защиты 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</si>
  <si>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ОЗЗ_Ненапр_РН</t>
  </si>
  <si>
    <t>ОЗЗ РНМ</t>
  </si>
  <si>
    <t>Коэффициент возврата по току</t>
  </si>
  <si>
    <t>K_I</t>
  </si>
  <si>
    <t>Коэффициент возврата по напряжению</t>
  </si>
  <si>
    <t>Граница зоны срабатывания</t>
  </si>
  <si>
    <t>град</t>
  </si>
  <si>
    <t>Выдержка времени на возврат пускового тока ОЗЗ_Напр</t>
  </si>
  <si>
    <t>Tвоз_озз_напр</t>
  </si>
  <si>
    <t>Выдержка времени ОЗЗ_Напр</t>
  </si>
  <si>
    <t>Tозз_напр</t>
  </si>
  <si>
    <r>
      <t xml:space="preserve">ОЗЗ_Напр: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</si>
  <si>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ОЗЗ_Напр</t>
  </si>
  <si>
    <r>
      <t xml:space="preserve">ОЗЗ_Напр_откл: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</si>
  <si>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t>ОЗЗ_Напр_откл</t>
  </si>
  <si>
    <t>ОЗЗ ВГ РТ</t>
  </si>
  <si>
    <t>Емкостной ток</t>
  </si>
  <si>
    <t>Ic</t>
  </si>
  <si>
    <t>Коэффициент торможения</t>
  </si>
  <si>
    <t>Кт</t>
  </si>
  <si>
    <t>Uab</t>
  </si>
  <si>
    <t>Выдержка времени ОЗЗ_ВГ</t>
  </si>
  <si>
    <t>Tозз_вг</t>
  </si>
  <si>
    <t>Технологическая выдержка времени</t>
  </si>
  <si>
    <r>
      <t xml:space="preserve">ОЗЗ_ВГ: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</si>
  <si>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ОЗЗ_ВГ</t>
  </si>
  <si>
    <t>ОЗЗ Ракт</t>
  </si>
  <si>
    <t>Уставка срабатывания</t>
  </si>
  <si>
    <t>Р0уст</t>
  </si>
  <si>
    <t>Вт</t>
  </si>
  <si>
    <t>Выдержка времени ОЗЗ_Ракт</t>
  </si>
  <si>
    <t>Tозз_Pакт</t>
  </si>
  <si>
    <t>DT5</t>
  </si>
  <si>
    <t>DT6</t>
  </si>
  <si>
    <r>
      <t xml:space="preserve">ОЗЗ_Pакт: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</si>
  <si>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ОЗЗ_Pакт</t>
  </si>
  <si>
    <t>U1,BC</t>
  </si>
  <si>
    <t>U2, ВС</t>
  </si>
  <si>
    <t>ЛТехнологическая выдержка времени на возврат+K23</t>
  </si>
  <si>
    <t>ЗШ</t>
  </si>
  <si>
    <t>Технологическая выдержка времени ЗШ</t>
  </si>
  <si>
    <t>DT10</t>
  </si>
  <si>
    <t>АПВ</t>
  </si>
  <si>
    <t>Тапв1</t>
  </si>
  <si>
    <t>Тапв_готов</t>
  </si>
  <si>
    <t>Выдержка времени АПВ1</t>
  </si>
  <si>
    <t>Выдержка времени АПВ2</t>
  </si>
  <si>
    <t>Тапв2</t>
  </si>
  <si>
    <t>Выдержка времени готовности АПВ</t>
  </si>
  <si>
    <t>DT22</t>
  </si>
  <si>
    <t>DT20</t>
  </si>
  <si>
    <t>DT21</t>
  </si>
  <si>
    <t>Формирователь импульса с прерыванием ОЗЗ_Ненапр_Сигн</t>
  </si>
  <si>
    <t>Формирователь импульса с прерыванием ОЗЗ_Напр_Сигн</t>
  </si>
  <si>
    <t>Формирователь импульса с прерыванием ОЗЗ_ВГ_Сигн</t>
  </si>
  <si>
    <t>Формирователь импульса с прерыванием ОЗЗ_Ракт_Сигн</t>
  </si>
  <si>
    <t>Формирователь импульса с прерыванием ТО_Откл</t>
  </si>
  <si>
    <t>Формирователь импульса с прерыванием МТЗ_Сраб</t>
  </si>
  <si>
    <t>Формирователь импульса с прерыванием ОЗЗ_Ненапр_Откл</t>
  </si>
  <si>
    <t>Формирователь импульса с прерыванием ОЗЗ_Напр_Откл</t>
  </si>
  <si>
    <t>TMOI22</t>
  </si>
  <si>
    <t>Формирователь импульса с прерыванием Внеш_Откл</t>
  </si>
  <si>
    <t>TMOI25</t>
  </si>
  <si>
    <t>TMOI26</t>
  </si>
  <si>
    <t>TMOI27</t>
  </si>
  <si>
    <t>Формирователь импульса с прерыванием АПВ_Сраб</t>
  </si>
  <si>
    <t>Формирователь импульса с прерыванием МТНЗ_в_линю_Откл</t>
  </si>
  <si>
    <t>Формирователь импульса с прерыванием МТНЗ_к_шинам_Откл</t>
  </si>
  <si>
    <t>Формирователь импульса с прерыванием Вх_24_Феррорез</t>
  </si>
  <si>
    <t>Технлогическая выдержка времени на подхват</t>
  </si>
  <si>
    <r>
      <t xml:space="preserve">Работа ЛЗЛ: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ввод;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вывод</t>
    </r>
  </si>
  <si>
    <t>АПВ2</t>
  </si>
  <si>
    <t>Запрет_АПВ_ТО</t>
  </si>
  <si>
    <t>Запрет_АПВ_МТЗ</t>
  </si>
  <si>
    <t>Запрет_АПВ_ЛЗЛ</t>
  </si>
  <si>
    <t>Запрет_АПВ_ОЗЗ_Ненапр</t>
  </si>
  <si>
    <t>Запрет_АПВ_ОЗЗ_Напр</t>
  </si>
  <si>
    <t>Запрет_АПВ2_при_ОЗЗ</t>
  </si>
  <si>
    <t>Запрет_АПВ_МТНЗ_в_линию</t>
  </si>
  <si>
    <t>АПВ: 1- веедено; 0 - выведено</t>
  </si>
  <si>
    <t>АПВ 2 ступень: 1 - введено; 0 - выведено</t>
  </si>
  <si>
    <t>Запрет АПВ при отключении от ТО: 1 - введен; 0 - выведен</t>
  </si>
  <si>
    <t>Запрет АПВ при отключении от МТЗ: 1 - введен; 0 - выведен</t>
  </si>
  <si>
    <t>Запрет АПВ при отключении от ЛЗЛ: 1 - введен; 0 - выведен</t>
  </si>
  <si>
    <t>Запрет АПВ при отключении от ОЗЗ Ненапр.: 1 - введен; 0 - выведен</t>
  </si>
  <si>
    <t>Запрет АПВ при отключении от ОЗЗ Напр.: 1 - введен; 0 - выведен</t>
  </si>
  <si>
    <t>Запрет 2 ступени АПВ при ОЗЗ: 1 - введен; 0 - выведен</t>
  </si>
  <si>
    <t>Запрет АПВ от МТНЗ в линию: 1 - введен; 0 - выведен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</si>
</sst>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 hidden="1"/>
    </xf>
    <xf numFmtId="0" fontId="35" fillId="0" borderId="6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vertical="center"/>
    </xf>
    <xf numFmtId="0" fontId="35" fillId="0" borderId="73" xfId="0" applyNumberFormat="1" applyFont="1" applyFill="1" applyBorder="1" applyAlignment="1">
      <alignment horizontal="center" vertical="center" wrapText="1"/>
    </xf>
    <xf numFmtId="0" fontId="35" fillId="0" borderId="88" xfId="0" applyNumberFormat="1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vertical="center"/>
    </xf>
    <xf numFmtId="0" fontId="35" fillId="0" borderId="89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81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78" xfId="0" applyFont="1" applyFill="1" applyBorder="1" applyAlignment="1">
      <alignment vertical="center"/>
    </xf>
    <xf numFmtId="0" fontId="34" fillId="25" borderId="68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78" xfId="0" applyFont="1" applyFill="1" applyBorder="1" applyAlignment="1" applyProtection="1">
      <alignment vertical="center"/>
      <protection hidden="1"/>
    </xf>
    <xf numFmtId="0" fontId="35" fillId="26" borderId="60" xfId="0" applyFont="1" applyFill="1" applyBorder="1" applyAlignment="1">
      <alignment horizontal="center" vertical="center" wrapText="1"/>
    </xf>
    <xf numFmtId="0" fontId="35" fillId="26" borderId="61" xfId="0" applyFont="1" applyFill="1" applyBorder="1" applyAlignment="1">
      <alignment horizontal="center" vertical="center"/>
    </xf>
    <xf numFmtId="0" fontId="35" fillId="26" borderId="5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left" vertical="center"/>
    </xf>
    <xf numFmtId="0" fontId="35" fillId="26" borderId="35" xfId="0" applyFont="1" applyFill="1" applyBorder="1" applyAlignment="1">
      <alignment vertical="center"/>
    </xf>
    <xf numFmtId="0" fontId="35" fillId="26" borderId="61" xfId="0" applyFont="1" applyFill="1" applyBorder="1" applyAlignment="1">
      <alignment vertical="center"/>
    </xf>
    <xf numFmtId="0" fontId="35" fillId="26" borderId="90" xfId="0" applyFont="1" applyFill="1" applyBorder="1" applyAlignment="1">
      <alignment horizontal="left" vertical="center"/>
    </xf>
    <xf numFmtId="0" fontId="35" fillId="26" borderId="91" xfId="0" applyFont="1" applyFill="1" applyBorder="1" applyAlignment="1">
      <alignment vertical="center"/>
    </xf>
    <xf numFmtId="0" fontId="35" fillId="26" borderId="92" xfId="0" applyFont="1" applyFill="1" applyBorder="1" applyAlignment="1">
      <alignment vertical="center"/>
    </xf>
    <xf numFmtId="0" fontId="35" fillId="26" borderId="81" xfId="0" applyFont="1" applyFill="1" applyBorder="1" applyAlignment="1">
      <alignment vertical="center"/>
    </xf>
    <xf numFmtId="0" fontId="35" fillId="26" borderId="37" xfId="0" applyFont="1" applyFill="1" applyBorder="1" applyAlignment="1">
      <alignment vertical="center"/>
    </xf>
    <xf numFmtId="0" fontId="35" fillId="26" borderId="78" xfId="0" applyFont="1" applyFill="1" applyBorder="1" applyAlignment="1">
      <alignment vertical="center"/>
    </xf>
    <xf numFmtId="0" fontId="35" fillId="26" borderId="80" xfId="0" applyFont="1" applyFill="1" applyBorder="1" applyAlignment="1">
      <alignment horizontal="center" vertical="center"/>
    </xf>
    <xf numFmtId="0" fontId="34" fillId="26" borderId="80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vertical="center"/>
    </xf>
    <xf numFmtId="0" fontId="35" fillId="26" borderId="90" xfId="0" applyFont="1" applyFill="1" applyBorder="1" applyAlignment="1">
      <alignment vertical="center"/>
    </xf>
    <xf numFmtId="0" fontId="35" fillId="26" borderId="93" xfId="0" applyFont="1" applyFill="1" applyBorder="1" applyAlignment="1">
      <alignment horizontal="center" vertical="center"/>
    </xf>
    <xf numFmtId="0" fontId="35" fillId="26" borderId="92" xfId="0" applyFont="1" applyFill="1" applyBorder="1" applyAlignment="1">
      <alignment horizontal="center" vertical="center"/>
    </xf>
    <xf numFmtId="0" fontId="35" fillId="26" borderId="91" xfId="0" applyFont="1" applyFill="1" applyBorder="1" applyAlignment="1">
      <alignment horizontal="center" vertical="center"/>
    </xf>
    <xf numFmtId="0" fontId="35" fillId="26" borderId="94" xfId="0" applyFont="1" applyFill="1" applyBorder="1" applyAlignment="1">
      <alignment horizontal="center" vertical="center"/>
    </xf>
    <xf numFmtId="0" fontId="34" fillId="26" borderId="93" xfId="0" applyFont="1" applyFill="1" applyBorder="1" applyAlignment="1">
      <alignment horizontal="center" vertical="center"/>
    </xf>
    <xf numFmtId="0" fontId="35" fillId="26" borderId="94" xfId="0" applyFont="1" applyFill="1" applyBorder="1" applyAlignment="1">
      <alignment vertical="center"/>
    </xf>
    <xf numFmtId="0" fontId="35" fillId="27" borderId="35" xfId="0" applyFont="1" applyFill="1" applyBorder="1" applyAlignment="1">
      <alignment vertical="center"/>
    </xf>
    <xf numFmtId="0" fontId="35" fillId="27" borderId="61" xfId="0" applyFont="1" applyFill="1" applyBorder="1" applyAlignment="1">
      <alignment vertical="center"/>
    </xf>
    <xf numFmtId="0" fontId="35" fillId="27" borderId="82" xfId="0" applyFont="1" applyFill="1" applyBorder="1" applyAlignment="1">
      <alignment horizontal="left" vertical="center"/>
    </xf>
    <xf numFmtId="0" fontId="35" fillId="26" borderId="82" xfId="0" applyFont="1" applyFill="1" applyBorder="1" applyAlignment="1">
      <alignment vertical="center"/>
    </xf>
    <xf numFmtId="0" fontId="35" fillId="26" borderId="23" xfId="0" applyFont="1" applyFill="1" applyBorder="1" applyAlignment="1">
      <alignment vertical="center"/>
    </xf>
    <xf numFmtId="0" fontId="35" fillId="27" borderId="37" xfId="0" applyFont="1" applyFill="1" applyBorder="1" applyAlignment="1">
      <alignment vertical="center"/>
    </xf>
    <xf numFmtId="0" fontId="35" fillId="27" borderId="78" xfId="0" applyFont="1" applyFill="1" applyBorder="1" applyAlignment="1">
      <alignment vertical="center"/>
    </xf>
    <xf numFmtId="0" fontId="35" fillId="27" borderId="82" xfId="0" applyFont="1" applyFill="1" applyBorder="1" applyAlignment="1">
      <alignment vertical="center"/>
    </xf>
    <xf numFmtId="0" fontId="35" fillId="27" borderId="60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vertical="center"/>
    </xf>
    <xf numFmtId="0" fontId="35" fillId="27" borderId="73" xfId="0" applyFont="1" applyFill="1" applyBorder="1" applyAlignment="1">
      <alignment horizontal="center" vertical="center"/>
    </xf>
    <xf numFmtId="0" fontId="35" fillId="27" borderId="78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vertical="center"/>
    </xf>
    <xf numFmtId="0" fontId="35" fillId="27" borderId="61" xfId="0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35" fillId="26" borderId="67" xfId="0" applyFont="1" applyFill="1" applyBorder="1" applyAlignment="1">
      <alignment horizontal="center" vertical="center"/>
    </xf>
    <xf numFmtId="0" fontId="35" fillId="26" borderId="62" xfId="0" applyFont="1" applyFill="1" applyBorder="1" applyAlignment="1">
      <alignment horizontal="center" vertical="center"/>
    </xf>
    <xf numFmtId="0" fontId="35" fillId="26" borderId="63" xfId="0" applyFont="1" applyFill="1" applyBorder="1" applyAlignment="1">
      <alignment horizontal="center" vertical="center"/>
    </xf>
    <xf numFmtId="0" fontId="34" fillId="26" borderId="64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vertical="center"/>
    </xf>
    <xf numFmtId="0" fontId="35" fillId="26" borderId="60" xfId="0" applyFont="1" applyFill="1" applyBorder="1" applyAlignment="1">
      <alignment horizontal="center" vertical="center"/>
    </xf>
    <xf numFmtId="0" fontId="35" fillId="27" borderId="82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26" borderId="103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center" vertical="center"/>
    </xf>
    <xf numFmtId="0" fontId="34" fillId="25" borderId="60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left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27" borderId="104" xfId="0" applyFont="1" applyFill="1" applyBorder="1" applyAlignment="1">
      <alignment horizontal="left" vertical="center"/>
    </xf>
    <xf numFmtId="0" fontId="35" fillId="27" borderId="53" xfId="0" applyFont="1" applyFill="1" applyBorder="1" applyAlignment="1">
      <alignment horizontal="center" vertical="center"/>
    </xf>
    <xf numFmtId="0" fontId="35" fillId="27" borderId="108" xfId="0" applyFont="1" applyFill="1" applyBorder="1" applyAlignment="1">
      <alignment horizontal="center" vertical="center"/>
    </xf>
    <xf numFmtId="0" fontId="34" fillId="27" borderId="97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12" xfId="0" applyFont="1" applyFill="1" applyBorder="1" applyAlignment="1">
      <alignment horizontal="center" vertical="center"/>
    </xf>
    <xf numFmtId="0" fontId="35" fillId="27" borderId="113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left" vertical="center"/>
    </xf>
    <xf numFmtId="0" fontId="35" fillId="26" borderId="112" xfId="0" applyFont="1" applyFill="1" applyBorder="1" applyAlignment="1">
      <alignment horizontal="center" vertical="center"/>
    </xf>
    <xf numFmtId="0" fontId="35" fillId="26" borderId="113" xfId="0" applyFont="1" applyFill="1" applyBorder="1" applyAlignment="1">
      <alignment horizontal="center" vertical="center"/>
    </xf>
    <xf numFmtId="0" fontId="35" fillId="26" borderId="91" xfId="0" applyFont="1" applyFill="1" applyBorder="1" applyAlignment="1">
      <alignment horizontal="left" vertical="center"/>
    </xf>
    <xf numFmtId="0" fontId="35" fillId="26" borderId="114" xfId="0" applyFont="1" applyFill="1" applyBorder="1" applyAlignment="1">
      <alignment horizontal="center" vertical="center"/>
    </xf>
    <xf numFmtId="0" fontId="35" fillId="26" borderId="90" xfId="0" applyFont="1" applyFill="1" applyBorder="1" applyAlignment="1">
      <alignment horizontal="center" vertical="center"/>
    </xf>
    <xf numFmtId="0" fontId="35" fillId="26" borderId="115" xfId="0" applyFont="1" applyFill="1" applyBorder="1" applyAlignment="1">
      <alignment horizontal="center" vertical="center"/>
    </xf>
    <xf numFmtId="0" fontId="35" fillId="27" borderId="97" xfId="0" applyFont="1" applyFill="1" applyBorder="1" applyAlignment="1">
      <alignment horizontal="center" vertical="center"/>
    </xf>
    <xf numFmtId="0" fontId="35" fillId="27" borderId="109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vertical="center"/>
    </xf>
    <xf numFmtId="0" fontId="35" fillId="27" borderId="89" xfId="0" applyFont="1" applyFill="1" applyBorder="1" applyAlignment="1">
      <alignment vertical="center"/>
    </xf>
    <xf numFmtId="0" fontId="35" fillId="27" borderId="58" xfId="0" applyFont="1" applyFill="1" applyBorder="1" applyAlignment="1">
      <alignment vertical="center"/>
    </xf>
    <xf numFmtId="202" fontId="35" fillId="27" borderId="68" xfId="0" applyNumberFormat="1" applyFont="1" applyFill="1" applyBorder="1" applyAlignment="1">
      <alignment horizontal="center" vertical="center" wrapText="1"/>
    </xf>
    <xf numFmtId="0" fontId="35" fillId="27" borderId="58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horizontal="center" vertical="center"/>
    </xf>
    <xf numFmtId="0" fontId="35" fillId="27" borderId="66" xfId="0" applyFont="1" applyFill="1" applyBorder="1" applyAlignment="1">
      <alignment horizontal="center" vertical="center"/>
    </xf>
    <xf numFmtId="0" fontId="35" fillId="27" borderId="116" xfId="0" applyFont="1" applyFill="1" applyBorder="1" applyAlignment="1">
      <alignment horizontal="center" vertical="center"/>
    </xf>
    <xf numFmtId="0" fontId="34" fillId="27" borderId="68" xfId="0" applyFont="1" applyFill="1" applyBorder="1" applyAlignment="1">
      <alignment horizontal="center" vertical="center"/>
    </xf>
    <xf numFmtId="0" fontId="35" fillId="27" borderId="117" xfId="0" applyFont="1" applyFill="1" applyBorder="1" applyAlignment="1">
      <alignment horizontal="center" vertical="center"/>
    </xf>
    <xf numFmtId="202" fontId="35" fillId="27" borderId="60" xfId="0" applyNumberFormat="1" applyFont="1" applyFill="1" applyBorder="1" applyAlignment="1">
      <alignment horizontal="center" vertical="center"/>
    </xf>
    <xf numFmtId="201" fontId="35" fillId="27" borderId="60" xfId="0" applyNumberFormat="1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vertical="center"/>
    </xf>
    <xf numFmtId="201" fontId="35" fillId="26" borderId="93" xfId="0" applyNumberFormat="1" applyFont="1" applyFill="1" applyBorder="1" applyAlignment="1">
      <alignment horizontal="center" vertical="center"/>
    </xf>
    <xf numFmtId="0" fontId="35" fillId="26" borderId="98" xfId="0" applyFont="1" applyFill="1" applyBorder="1" applyAlignment="1">
      <alignment horizontal="center" vertical="center"/>
    </xf>
    <xf numFmtId="0" fontId="35" fillId="26" borderId="98" xfId="0" applyFont="1" applyFill="1" applyBorder="1" applyAlignment="1">
      <alignment vertical="center"/>
    </xf>
    <xf numFmtId="0" fontId="35" fillId="27" borderId="77" xfId="0" applyFont="1" applyFill="1" applyBorder="1" applyAlignment="1" applyProtection="1">
      <alignment horizontal="left" vertical="center"/>
      <protection hidden="1"/>
    </xf>
    <xf numFmtId="0" fontId="35" fillId="27" borderId="89" xfId="0" applyFont="1" applyFill="1" applyBorder="1" applyAlignment="1" applyProtection="1">
      <alignment vertical="center"/>
      <protection hidden="1"/>
    </xf>
    <xf numFmtId="0" fontId="35" fillId="27" borderId="65" xfId="0" applyFont="1" applyFill="1" applyBorder="1" applyAlignment="1" applyProtection="1">
      <alignment vertical="center"/>
      <protection hidden="1"/>
    </xf>
    <xf numFmtId="201" fontId="35" fillId="27" borderId="68" xfId="0" applyNumberFormat="1" applyFont="1" applyFill="1" applyBorder="1" applyAlignment="1">
      <alignment horizontal="center" vertical="center"/>
    </xf>
    <xf numFmtId="0" fontId="35" fillId="27" borderId="66" xfId="0" applyFont="1" applyFill="1" applyBorder="1" applyAlignment="1" applyProtection="1">
      <alignment horizontal="center" vertical="center"/>
      <protection hidden="1"/>
    </xf>
    <xf numFmtId="0" fontId="35" fillId="27" borderId="66" xfId="0" applyFont="1" applyFill="1" applyBorder="1" applyAlignment="1" applyProtection="1">
      <alignment vertical="center"/>
      <protection hidden="1"/>
    </xf>
    <xf numFmtId="0" fontId="35" fillId="27" borderId="116" xfId="0" applyFont="1" applyFill="1" applyBorder="1" applyAlignment="1" applyProtection="1">
      <alignment vertical="center"/>
      <protection hidden="1"/>
    </xf>
    <xf numFmtId="0" fontId="35" fillId="27" borderId="82" xfId="0" applyFont="1" applyFill="1" applyBorder="1" applyAlignment="1" applyProtection="1">
      <alignment horizontal="left" vertical="center"/>
      <protection hidden="1"/>
    </xf>
    <xf numFmtId="0" fontId="35" fillId="27" borderId="35" xfId="0" applyFont="1" applyFill="1" applyBorder="1" applyAlignment="1" applyProtection="1">
      <alignment vertical="center"/>
      <protection hidden="1"/>
    </xf>
    <xf numFmtId="0" fontId="35" fillId="27" borderId="59" xfId="0" applyFont="1" applyFill="1" applyBorder="1" applyAlignment="1" applyProtection="1">
      <alignment vertical="center"/>
      <protection hidden="1"/>
    </xf>
    <xf numFmtId="0" fontId="35" fillId="27" borderId="23" xfId="0" applyFont="1" applyFill="1" applyBorder="1" applyAlignment="1" applyProtection="1">
      <alignment horizontal="center" vertical="center"/>
      <protection hidden="1"/>
    </xf>
    <xf numFmtId="0" fontId="35" fillId="27" borderId="23" xfId="0" applyFont="1" applyFill="1" applyBorder="1" applyAlignment="1" applyProtection="1">
      <alignment vertical="center"/>
      <protection hidden="1"/>
    </xf>
    <xf numFmtId="0" fontId="35" fillId="27" borderId="113" xfId="0" applyFont="1" applyFill="1" applyBorder="1" applyAlignment="1" applyProtection="1">
      <alignment vertical="center"/>
      <protection hidden="1"/>
    </xf>
    <xf numFmtId="201" fontId="35" fillId="27" borderId="80" xfId="0" applyNumberFormat="1" applyFont="1" applyFill="1" applyBorder="1" applyAlignment="1">
      <alignment horizontal="center" vertical="center"/>
    </xf>
    <xf numFmtId="0" fontId="35" fillId="27" borderId="86" xfId="0" applyFont="1" applyFill="1" applyBorder="1" applyAlignment="1">
      <alignment horizontal="center" vertical="center"/>
    </xf>
    <xf numFmtId="0" fontId="34" fillId="25" borderId="80" xfId="0" applyFont="1" applyFill="1" applyBorder="1" applyAlignment="1">
      <alignment horizontal="center" vertical="center"/>
    </xf>
    <xf numFmtId="0" fontId="35" fillId="27" borderId="86" xfId="0" applyFont="1" applyFill="1" applyBorder="1" applyAlignment="1">
      <alignment vertical="center"/>
    </xf>
    <xf numFmtId="0" fontId="35" fillId="27" borderId="73" xfId="0" applyFont="1" applyFill="1" applyBorder="1" applyAlignment="1">
      <alignment vertical="center"/>
    </xf>
    <xf numFmtId="0" fontId="34" fillId="0" borderId="1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9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19" xfId="0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27" borderId="80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116" xfId="0" applyFont="1" applyFill="1" applyBorder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5" fillId="0" borderId="107" xfId="0" applyFont="1" applyFill="1" applyBorder="1" applyAlignment="1">
      <alignment vertical="center"/>
    </xf>
    <xf numFmtId="0" fontId="35" fillId="27" borderId="113" xfId="0" applyFont="1" applyFill="1" applyBorder="1" applyAlignment="1">
      <alignment vertical="center"/>
    </xf>
    <xf numFmtId="0" fontId="35" fillId="27" borderId="67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82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27" borderId="70" xfId="0" applyFont="1" applyFill="1" applyBorder="1" applyAlignment="1">
      <alignment vertical="center"/>
    </xf>
    <xf numFmtId="0" fontId="35" fillId="27" borderId="32" xfId="0" applyFont="1" applyFill="1" applyBorder="1" applyAlignment="1">
      <alignment vertical="center"/>
    </xf>
    <xf numFmtId="0" fontId="35" fillId="27" borderId="67" xfId="0" applyFont="1" applyFill="1" applyBorder="1" applyAlignment="1">
      <alignment vertical="center"/>
    </xf>
    <xf numFmtId="0" fontId="35" fillId="27" borderId="64" xfId="0" applyFont="1" applyFill="1" applyBorder="1" applyAlignment="1">
      <alignment horizontal="center" vertical="center"/>
    </xf>
    <xf numFmtId="0" fontId="35" fillId="27" borderId="70" xfId="0" applyFont="1" applyFill="1" applyBorder="1" applyAlignment="1">
      <alignment horizontal="center" vertical="center"/>
    </xf>
    <xf numFmtId="0" fontId="35" fillId="27" borderId="63" xfId="0" applyFont="1" applyFill="1" applyBorder="1" applyAlignment="1">
      <alignment horizontal="center" vertical="center"/>
    </xf>
    <xf numFmtId="0" fontId="35" fillId="27" borderId="107" xfId="0" applyFont="1" applyFill="1" applyBorder="1" applyAlignment="1">
      <alignment vertical="center"/>
    </xf>
    <xf numFmtId="0" fontId="35" fillId="27" borderId="63" xfId="0" applyFont="1" applyFill="1" applyBorder="1" applyAlignment="1">
      <alignment vertical="center"/>
    </xf>
    <xf numFmtId="0" fontId="35" fillId="26" borderId="120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75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horizontal="left" vertical="center"/>
    </xf>
    <xf numFmtId="0" fontId="35" fillId="26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vertical="center"/>
    </xf>
    <xf numFmtId="0" fontId="35" fillId="26" borderId="6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95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101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0" fontId="35" fillId="27" borderId="34" xfId="0" applyFont="1" applyFill="1" applyBorder="1" applyAlignment="1">
      <alignment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5" fillId="27" borderId="59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center" vertical="center"/>
    </xf>
    <xf numFmtId="0" fontId="35" fillId="26" borderId="82" xfId="0" applyFont="1" applyFill="1" applyBorder="1" applyAlignment="1" applyProtection="1">
      <alignment horizontal="left" vertical="center"/>
      <protection hidden="1"/>
    </xf>
    <xf numFmtId="0" fontId="35" fillId="26" borderId="35" xfId="0" applyFont="1" applyFill="1" applyBorder="1" applyAlignment="1" applyProtection="1">
      <alignment vertical="center"/>
      <protection hidden="1"/>
    </xf>
    <xf numFmtId="0" fontId="35" fillId="26" borderId="59" xfId="0" applyFont="1" applyFill="1" applyBorder="1" applyAlignment="1" applyProtection="1">
      <alignment vertical="center"/>
      <protection hidden="1"/>
    </xf>
    <xf numFmtId="0" fontId="35" fillId="26" borderId="23" xfId="0" applyFont="1" applyFill="1" applyBorder="1" applyAlignment="1" applyProtection="1">
      <alignment horizontal="center" vertical="center"/>
      <protection hidden="1"/>
    </xf>
    <xf numFmtId="0" fontId="35" fillId="26" borderId="23" xfId="0" applyFont="1" applyFill="1" applyBorder="1" applyAlignment="1" applyProtection="1">
      <alignment vertical="center"/>
      <protection hidden="1"/>
    </xf>
    <xf numFmtId="0" fontId="35" fillId="26" borderId="113" xfId="0" applyFont="1" applyFill="1" applyBorder="1" applyAlignment="1" applyProtection="1">
      <alignment vertical="center"/>
      <protection hidden="1"/>
    </xf>
    <xf numFmtId="0" fontId="35" fillId="26" borderId="69" xfId="0" applyFont="1" applyFill="1" applyBorder="1" applyAlignment="1">
      <alignment horizontal="center" vertical="center"/>
    </xf>
    <xf numFmtId="0" fontId="35" fillId="26" borderId="6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5" fillId="27" borderId="70" xfId="0" applyFont="1" applyFill="1" applyBorder="1" applyAlignment="1">
      <alignment horizontal="left" vertical="center"/>
    </xf>
    <xf numFmtId="0" fontId="35" fillId="0" borderId="80" xfId="0" applyFont="1" applyFill="1" applyBorder="1" applyAlignment="1" applyProtection="1">
      <alignment horizontal="center" vertical="center"/>
      <protection hidden="1"/>
    </xf>
    <xf numFmtId="0" fontId="35" fillId="0" borderId="97" xfId="0" applyFont="1" applyFill="1" applyBorder="1" applyAlignment="1" applyProtection="1">
      <alignment horizontal="center" vertical="center" wrapText="1"/>
      <protection hidden="1"/>
    </xf>
    <xf numFmtId="0" fontId="35" fillId="0" borderId="109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102" xfId="0" applyFont="1" applyFill="1" applyBorder="1" applyAlignment="1">
      <alignment vertical="center"/>
    </xf>
    <xf numFmtId="0" fontId="35" fillId="27" borderId="62" xfId="0" applyFont="1" applyFill="1" applyBorder="1" applyAlignment="1">
      <alignment horizontal="center" vertical="center"/>
    </xf>
    <xf numFmtId="0" fontId="34" fillId="28" borderId="64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5" fillId="26" borderId="64" xfId="0" applyFont="1" applyFill="1" applyBorder="1" applyAlignment="1">
      <alignment horizontal="center" vertical="center" wrapText="1"/>
    </xf>
    <xf numFmtId="0" fontId="35" fillId="27" borderId="32" xfId="0" applyFont="1" applyFill="1" applyBorder="1" applyAlignment="1">
      <alignment horizontal="left" vertical="center" wrapText="1"/>
    </xf>
    <xf numFmtId="0" fontId="35" fillId="27" borderId="67" xfId="0" applyFont="1" applyFill="1" applyBorder="1" applyAlignment="1">
      <alignment horizontal="left" vertical="center" wrapText="1"/>
    </xf>
    <xf numFmtId="0" fontId="35" fillId="27" borderId="64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 applyProtection="1">
      <alignment vertical="center"/>
      <protection hidden="1"/>
    </xf>
    <xf numFmtId="0" fontId="35" fillId="26" borderId="9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112" xfId="0" applyFont="1" applyFill="1" applyBorder="1" applyAlignment="1">
      <alignment horizontal="center" vertical="center"/>
    </xf>
    <xf numFmtId="0" fontId="35" fillId="0" borderId="35" xfId="0" applyFont="1" applyFill="1" applyBorder="1" applyAlignment="1" applyProtection="1">
      <alignment horizontal="left" vertical="center"/>
      <protection hidden="1"/>
    </xf>
    <xf numFmtId="0" fontId="35" fillId="0" borderId="61" xfId="0" applyFont="1" applyFill="1" applyBorder="1" applyAlignment="1" applyProtection="1">
      <alignment horizontal="left" vertical="center"/>
      <protection hidden="1"/>
    </xf>
    <xf numFmtId="0" fontId="35" fillId="0" borderId="60" xfId="0" applyFont="1" applyFill="1" applyBorder="1" applyAlignment="1" applyProtection="1">
      <alignment horizontal="center" vertical="center" wrapText="1"/>
      <protection hidden="1"/>
    </xf>
    <xf numFmtId="0" fontId="35" fillId="0" borderId="113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35" fillId="0" borderId="41" xfId="0" applyFont="1" applyFill="1" applyBorder="1" applyAlignment="1" applyProtection="1">
      <alignment vertical="center"/>
      <protection hidden="1"/>
    </xf>
    <xf numFmtId="0" fontId="35" fillId="0" borderId="101" xfId="0" applyFont="1" applyFill="1" applyBorder="1" applyAlignment="1" applyProtection="1">
      <alignment vertical="center"/>
      <protection hidden="1"/>
    </xf>
    <xf numFmtId="0" fontId="35" fillId="0" borderId="105" xfId="0" applyFont="1" applyFill="1" applyBorder="1" applyAlignment="1" applyProtection="1">
      <alignment horizontal="center" vertical="center"/>
      <protection hidden="1"/>
    </xf>
    <xf numFmtId="0" fontId="35" fillId="0" borderId="111" xfId="0" applyFont="1" applyFill="1" applyBorder="1" applyAlignment="1">
      <alignment vertical="center"/>
    </xf>
    <xf numFmtId="0" fontId="35" fillId="0" borderId="64" xfId="0" applyFont="1" applyFill="1" applyBorder="1" applyAlignment="1" applyProtection="1">
      <alignment horizontal="center" vertical="center" wrapText="1"/>
      <protection hidden="1"/>
    </xf>
    <xf numFmtId="0" fontId="35" fillId="0" borderId="63" xfId="0" applyFont="1" applyFill="1" applyBorder="1" applyAlignment="1">
      <alignment vertical="center"/>
    </xf>
    <xf numFmtId="0" fontId="35" fillId="0" borderId="71" xfId="0" applyFont="1" applyFill="1" applyBorder="1" applyAlignment="1">
      <alignment vertical="center"/>
    </xf>
    <xf numFmtId="0" fontId="35" fillId="0" borderId="113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34" fillId="0" borderId="94" xfId="0" applyFont="1" applyFill="1" applyBorder="1" applyAlignment="1">
      <alignment horizontal="center" vertical="center" wrapText="1"/>
    </xf>
    <xf numFmtId="0" fontId="35" fillId="27" borderId="68" xfId="0" applyFont="1" applyFill="1" applyBorder="1" applyAlignment="1">
      <alignment horizontal="center" vertical="center"/>
    </xf>
    <xf numFmtId="0" fontId="35" fillId="27" borderId="65" xfId="0" applyFont="1" applyFill="1" applyBorder="1" applyAlignment="1">
      <alignment horizontal="center" vertical="center"/>
    </xf>
    <xf numFmtId="0" fontId="35" fillId="27" borderId="90" xfId="0" applyFont="1" applyFill="1" applyBorder="1" applyAlignment="1">
      <alignment vertical="center"/>
    </xf>
    <xf numFmtId="0" fontId="35" fillId="27" borderId="91" xfId="0" applyFont="1" applyFill="1" applyBorder="1" applyAlignment="1">
      <alignment vertical="center"/>
    </xf>
    <xf numFmtId="0" fontId="35" fillId="27" borderId="92" xfId="0" applyFont="1" applyFill="1" applyBorder="1" applyAlignment="1">
      <alignment vertical="center"/>
    </xf>
    <xf numFmtId="0" fontId="35" fillId="27" borderId="93" xfId="0" applyFont="1" applyFill="1" applyBorder="1" applyAlignment="1">
      <alignment horizontal="center" vertical="center"/>
    </xf>
    <xf numFmtId="0" fontId="35" fillId="27" borderId="92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94" xfId="0" applyFont="1" applyFill="1" applyBorder="1" applyAlignment="1">
      <alignment horizontal="center" vertical="center"/>
    </xf>
    <xf numFmtId="0" fontId="35" fillId="27" borderId="114" xfId="0" applyFont="1" applyFill="1" applyBorder="1" applyAlignment="1">
      <alignment horizontal="center" vertical="center"/>
    </xf>
    <xf numFmtId="0" fontId="35" fillId="27" borderId="90" xfId="0" applyFont="1" applyFill="1" applyBorder="1" applyAlignment="1">
      <alignment horizontal="center" vertical="center"/>
    </xf>
    <xf numFmtId="0" fontId="35" fillId="27" borderId="115" xfId="0" applyFont="1" applyFill="1" applyBorder="1" applyAlignment="1">
      <alignment horizontal="center" vertical="center"/>
    </xf>
    <xf numFmtId="0" fontId="34" fillId="0" borderId="112" xfId="0" applyFont="1" applyFill="1" applyBorder="1" applyAlignment="1">
      <alignment vertical="center" wrapText="1"/>
    </xf>
    <xf numFmtId="0" fontId="34" fillId="27" borderId="64" xfId="0" applyFont="1" applyFill="1" applyBorder="1" applyAlignment="1">
      <alignment horizontal="center" vertical="center" wrapText="1"/>
    </xf>
    <xf numFmtId="201" fontId="35" fillId="26" borderId="60" xfId="0" applyNumberFormat="1" applyFont="1" applyFill="1" applyBorder="1" applyAlignment="1">
      <alignment horizontal="center" vertical="center"/>
    </xf>
    <xf numFmtId="0" fontId="35" fillId="26" borderId="103" xfId="0" applyFont="1" applyFill="1" applyBorder="1" applyAlignment="1">
      <alignment vertical="center"/>
    </xf>
    <xf numFmtId="0" fontId="34" fillId="0" borderId="69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12" xfId="0" applyFont="1" applyFill="1" applyBorder="1" applyAlignment="1">
      <alignment horizontal="center" vertical="center" wrapText="1"/>
    </xf>
    <xf numFmtId="0" fontId="35" fillId="27" borderId="59" xfId="0" applyFont="1" applyFill="1" applyBorder="1" applyAlignment="1">
      <alignment vertical="center"/>
    </xf>
    <xf numFmtId="0" fontId="35" fillId="0" borderId="7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122" xfId="0" applyFont="1" applyFill="1" applyBorder="1" applyAlignment="1">
      <alignment horizontal="center" vertical="center" wrapText="1"/>
    </xf>
    <xf numFmtId="0" fontId="34" fillId="0" borderId="123" xfId="0" applyFont="1" applyFill="1" applyBorder="1" applyAlignment="1">
      <alignment horizontal="center" vertical="center" wrapText="1"/>
    </xf>
    <xf numFmtId="0" fontId="34" fillId="0" borderId="124" xfId="0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 wrapText="1"/>
    </xf>
    <xf numFmtId="0" fontId="3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 applyProtection="1">
      <alignment horizontal="center" vertical="center" wrapText="1"/>
      <protection hidden="1"/>
    </xf>
    <xf numFmtId="0" fontId="34" fillId="0" borderId="129" xfId="0" applyFont="1" applyFill="1" applyBorder="1" applyAlignment="1" applyProtection="1">
      <alignment horizontal="center" vertical="center" wrapText="1"/>
      <protection hidden="1"/>
    </xf>
    <xf numFmtId="0" fontId="35" fillId="0" borderId="33" xfId="0" applyFont="1" applyFill="1" applyBorder="1" applyAlignment="1" applyProtection="1">
      <alignment horizontal="left" vertical="center"/>
      <protection hidden="1"/>
    </xf>
    <xf numFmtId="0" fontId="35" fillId="0" borderId="34" xfId="0" applyFont="1" applyFill="1" applyBorder="1" applyAlignment="1" applyProtection="1">
      <alignment horizontal="left" vertical="center"/>
      <protection hidden="1"/>
    </xf>
    <xf numFmtId="0" fontId="35" fillId="0" borderId="95" xfId="0" applyFont="1" applyFill="1" applyBorder="1" applyAlignment="1" applyProtection="1">
      <alignment horizontal="left" vertical="center"/>
      <protection hidden="1"/>
    </xf>
    <xf numFmtId="0" fontId="35" fillId="26" borderId="82" xfId="0" applyFont="1" applyFill="1" applyBorder="1" applyAlignment="1">
      <alignment horizontal="left" vertical="center" wrapText="1"/>
    </xf>
    <xf numFmtId="0" fontId="35" fillId="26" borderId="35" xfId="0" applyFont="1" applyFill="1" applyBorder="1" applyAlignment="1">
      <alignment horizontal="left" vertical="center" wrapText="1"/>
    </xf>
    <xf numFmtId="0" fontId="35" fillId="26" borderId="61" xfId="0" applyFont="1" applyFill="1" applyBorder="1" applyAlignment="1">
      <alignment horizontal="left" vertical="center" wrapText="1"/>
    </xf>
    <xf numFmtId="0" fontId="34" fillId="0" borderId="126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4" fillId="0" borderId="130" xfId="0" applyFont="1" applyFill="1" applyBorder="1" applyAlignment="1" applyProtection="1">
      <alignment horizontal="center" vertical="center" wrapText="1"/>
      <protection hidden="1"/>
    </xf>
    <xf numFmtId="0" fontId="34" fillId="0" borderId="131" xfId="0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Fill="1" applyBorder="1" applyAlignment="1" applyProtection="1">
      <alignment horizontal="left" vertical="center"/>
      <protection hidden="1"/>
    </xf>
    <xf numFmtId="0" fontId="35" fillId="0" borderId="32" xfId="0" applyFont="1" applyFill="1" applyBorder="1" applyAlignment="1" applyProtection="1">
      <alignment horizontal="left" vertical="center"/>
      <protection hidden="1"/>
    </xf>
    <xf numFmtId="0" fontId="35" fillId="0" borderId="67" xfId="0" applyFont="1" applyFill="1" applyBorder="1" applyAlignment="1" applyProtection="1">
      <alignment horizontal="left" vertical="center"/>
      <protection hidden="1"/>
    </xf>
    <xf numFmtId="0" fontId="34" fillId="0" borderId="132" xfId="0" applyFont="1" applyFill="1" applyBorder="1" applyAlignment="1" applyProtection="1">
      <alignment horizontal="center" vertical="center" wrapText="1"/>
      <protection hidden="1"/>
    </xf>
    <xf numFmtId="0" fontId="35" fillId="0" borderId="133" xfId="0" applyFont="1" applyFill="1" applyBorder="1" applyAlignment="1" applyProtection="1">
      <alignment horizontal="left" vertical="center"/>
      <protection hidden="1"/>
    </xf>
    <xf numFmtId="0" fontId="35" fillId="0" borderId="89" xfId="0" applyFont="1" applyFill="1" applyBorder="1" applyAlignment="1" applyProtection="1">
      <alignment horizontal="left" vertical="center"/>
      <protection hidden="1"/>
    </xf>
    <xf numFmtId="0" fontId="35" fillId="0" borderId="58" xfId="0" applyFont="1" applyFill="1" applyBorder="1" applyAlignment="1" applyProtection="1">
      <alignment horizontal="left" vertical="center"/>
      <protection hidden="1"/>
    </xf>
    <xf numFmtId="0" fontId="34" fillId="0" borderId="134" xfId="0" applyFont="1" applyFill="1" applyBorder="1" applyAlignment="1" applyProtection="1">
      <alignment horizontal="center" vertical="center" wrapText="1"/>
      <protection hidden="1"/>
    </xf>
    <xf numFmtId="0" fontId="35" fillId="26" borderId="70" xfId="0" applyFont="1" applyFill="1" applyBorder="1" applyAlignment="1">
      <alignment horizontal="left" vertical="center" wrapText="1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5" fillId="26" borderId="90" xfId="0" applyFont="1" applyFill="1" applyBorder="1" applyAlignment="1">
      <alignment horizontal="left" vertical="center" wrapText="1"/>
    </xf>
    <xf numFmtId="0" fontId="35" fillId="26" borderId="91" xfId="0" applyFont="1" applyFill="1" applyBorder="1" applyAlignment="1">
      <alignment horizontal="left" vertical="center" wrapText="1"/>
    </xf>
    <xf numFmtId="0" fontId="35" fillId="26" borderId="92" xfId="0" applyFont="1" applyFill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0" fontId="31" fillId="0" borderId="135" xfId="0" applyFont="1" applyBorder="1" applyAlignment="1">
      <alignment horizontal="left" vertical="center"/>
    </xf>
    <xf numFmtId="0" fontId="34" fillId="0" borderId="136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37" xfId="0" applyFont="1" applyFill="1" applyBorder="1" applyAlignment="1" applyProtection="1">
      <alignment horizontal="center" vertical="center" wrapText="1"/>
      <protection hidden="1"/>
    </xf>
    <xf numFmtId="0" fontId="34" fillId="0" borderId="138" xfId="0" applyFont="1" applyFill="1" applyBorder="1" applyAlignment="1" applyProtection="1">
      <alignment horizontal="center" vertical="center" wrapText="1"/>
      <protection hidden="1"/>
    </xf>
    <xf numFmtId="0" fontId="34" fillId="0" borderId="139" xfId="0" applyFont="1" applyFill="1" applyBorder="1" applyAlignment="1" applyProtection="1">
      <alignment horizontal="center" vertical="center" wrapText="1"/>
      <protection hidden="1"/>
    </xf>
    <xf numFmtId="0" fontId="34" fillId="0" borderId="14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20" xfId="0" applyFont="1" applyFill="1" applyBorder="1" applyAlignment="1" applyProtection="1">
      <alignment horizontal="center" vertical="center" wrapText="1"/>
      <protection hidden="1"/>
    </xf>
    <xf numFmtId="0" fontId="34" fillId="0" borderId="141" xfId="0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Fill="1" applyBorder="1" applyAlignment="1" applyProtection="1">
      <alignment horizontal="center" vertical="center" wrapText="1"/>
      <protection hidden="1"/>
    </xf>
    <xf numFmtId="0" fontId="34" fillId="0" borderId="142" xfId="0" applyFont="1" applyFill="1" applyBorder="1" applyAlignment="1" applyProtection="1">
      <alignment horizontal="center" vertical="center" wrapText="1"/>
      <protection hidden="1"/>
    </xf>
    <xf numFmtId="0" fontId="34" fillId="0" borderId="137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/>
    </xf>
    <xf numFmtId="0" fontId="34" fillId="0" borderId="14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34" fillId="0" borderId="141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43" xfId="0" applyFont="1" applyFill="1" applyBorder="1" applyAlignment="1">
      <alignment horizontal="center" vertical="center" wrapText="1"/>
    </xf>
    <xf numFmtId="0" fontId="34" fillId="0" borderId="144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 wrapText="1"/>
    </xf>
    <xf numFmtId="0" fontId="34" fillId="0" borderId="127" xfId="0" applyFont="1" applyFill="1" applyBorder="1" applyAlignment="1">
      <alignment horizontal="center" vertical="center" wrapText="1"/>
    </xf>
    <xf numFmtId="0" fontId="34" fillId="0" borderId="137" xfId="0" applyFont="1" applyFill="1" applyBorder="1" applyAlignment="1">
      <alignment horizontal="center" vertical="center" wrapText="1"/>
    </xf>
    <xf numFmtId="0" fontId="34" fillId="0" borderId="138" xfId="0" applyFont="1" applyFill="1" applyBorder="1" applyAlignment="1">
      <alignment horizontal="center" vertical="center" wrapText="1"/>
    </xf>
    <xf numFmtId="0" fontId="34" fillId="0" borderId="139" xfId="0" applyFont="1" applyFill="1" applyBorder="1" applyAlignment="1">
      <alignment horizontal="center" vertical="center" wrapText="1"/>
    </xf>
    <xf numFmtId="0" fontId="34" fillId="0" borderId="141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42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145" xfId="0" applyFont="1" applyFill="1" applyBorder="1" applyAlignment="1" applyProtection="1">
      <alignment horizontal="center" vertical="center" wrapText="1"/>
      <protection hidden="1"/>
    </xf>
    <xf numFmtId="0" fontId="34" fillId="0" borderId="146" xfId="0" applyFont="1" applyFill="1" applyBorder="1" applyAlignment="1" applyProtection="1">
      <alignment horizontal="center" vertical="center" wrapText="1"/>
      <protection hidden="1"/>
    </xf>
    <xf numFmtId="0" fontId="34" fillId="0" borderId="147" xfId="0" applyFont="1" applyFill="1" applyBorder="1" applyAlignment="1">
      <alignment horizontal="center" vertical="center" wrapText="1"/>
    </xf>
    <xf numFmtId="0" fontId="34" fillId="0" borderId="148" xfId="0" applyFont="1" applyFill="1" applyBorder="1" applyAlignment="1">
      <alignment horizontal="center" vertical="center" wrapText="1"/>
    </xf>
    <xf numFmtId="0" fontId="34" fillId="0" borderId="149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0" xfId="0" applyFont="1" applyBorder="1" applyAlignment="1">
      <alignment horizontal="center" vertical="center"/>
    </xf>
    <xf numFmtId="0" fontId="19" fillId="0" borderId="151" xfId="0" applyFont="1" applyBorder="1" applyAlignment="1">
      <alignment horizontal="center" vertical="center"/>
    </xf>
    <xf numFmtId="0" fontId="19" fillId="0" borderId="152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50" xfId="0" applyFont="1" applyBorder="1" applyAlignment="1">
      <alignment horizontal="center"/>
    </xf>
    <xf numFmtId="0" fontId="19" fillId="0" borderId="151" xfId="0" applyFont="1" applyBorder="1" applyAlignment="1">
      <alignment horizontal="center"/>
    </xf>
    <xf numFmtId="0" fontId="19" fillId="0" borderId="152" xfId="0" applyFont="1" applyBorder="1" applyAlignment="1">
      <alignment horizontal="center"/>
    </xf>
    <xf numFmtId="0" fontId="19" fillId="0" borderId="153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54" xfId="0" applyFont="1" applyBorder="1" applyAlignment="1">
      <alignment horizontal="left"/>
    </xf>
    <xf numFmtId="0" fontId="19" fillId="4" borderId="150" xfId="0" applyFont="1" applyFill="1" applyBorder="1" applyAlignment="1">
      <alignment horizontal="center"/>
    </xf>
    <xf numFmtId="0" fontId="19" fillId="4" borderId="151" xfId="0" applyFont="1" applyFill="1" applyBorder="1" applyAlignment="1">
      <alignment horizontal="center"/>
    </xf>
    <xf numFmtId="0" fontId="19" fillId="4" borderId="152" xfId="0" applyFont="1" applyFill="1" applyBorder="1" applyAlignment="1">
      <alignment horizont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34" fillId="0" borderId="64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 applyProtection="1">
      <alignment vertical="center"/>
      <protection hidden="1"/>
    </xf>
    <xf numFmtId="0" fontId="35" fillId="0" borderId="58" xfId="0" applyFont="1" applyFill="1" applyBorder="1" applyAlignment="1" applyProtection="1">
      <alignment vertical="center"/>
      <protection hidden="1"/>
    </xf>
    <xf numFmtId="0" fontId="35" fillId="0" borderId="77" xfId="0" applyFont="1" applyFill="1" applyBorder="1" applyAlignment="1" applyProtection="1">
      <alignment vertical="center"/>
      <protection hidden="1"/>
    </xf>
    <xf numFmtId="0" fontId="0" fillId="0" borderId="89" xfId="0" applyFont="1" applyFill="1" applyBorder="1" applyAlignment="1">
      <alignment vertical="center"/>
    </xf>
    <xf numFmtId="0" fontId="34" fillId="0" borderId="119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 wrapText="1"/>
    </xf>
    <xf numFmtId="0" fontId="34" fillId="0" borderId="109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vertical="center" wrapText="1"/>
    </xf>
    <xf numFmtId="0" fontId="35" fillId="0" borderId="69" xfId="0" applyFont="1" applyFill="1" applyBorder="1" applyAlignment="1">
      <alignment vertical="center" wrapText="1"/>
    </xf>
    <xf numFmtId="0" fontId="35" fillId="27" borderId="0" xfId="0" applyFont="1" applyFill="1" applyBorder="1" applyAlignment="1">
      <alignment vertical="center"/>
    </xf>
    <xf numFmtId="0" fontId="35" fillId="27" borderId="120" xfId="0" applyFont="1" applyFill="1" applyBorder="1" applyAlignment="1">
      <alignment vertical="center"/>
    </xf>
    <xf numFmtId="0" fontId="35" fillId="27" borderId="72" xfId="0" applyFont="1" applyFill="1" applyBorder="1" applyAlignment="1">
      <alignment horizontal="center" vertical="center"/>
    </xf>
    <xf numFmtId="0" fontId="35" fillId="27" borderId="107" xfId="0" applyFont="1" applyFill="1" applyBorder="1" applyAlignment="1">
      <alignment horizontal="center" vertical="center"/>
    </xf>
    <xf numFmtId="0" fontId="35" fillId="27" borderId="140" xfId="0" applyFont="1" applyFill="1" applyBorder="1" applyAlignment="1">
      <alignment horizontal="center" vertical="center"/>
    </xf>
    <xf numFmtId="0" fontId="35" fillId="27" borderId="75" xfId="0" applyFont="1" applyFill="1" applyBorder="1" applyAlignment="1">
      <alignment horizontal="center" vertical="center"/>
    </xf>
    <xf numFmtId="0" fontId="35" fillId="27" borderId="120" xfId="0" applyFont="1" applyFill="1" applyBorder="1" applyAlignment="1">
      <alignment horizontal="center" vertical="center"/>
    </xf>
    <xf numFmtId="0" fontId="35" fillId="27" borderId="81" xfId="0" applyFont="1" applyFill="1" applyBorder="1" applyAlignment="1">
      <alignment horizontal="center" vertical="center"/>
    </xf>
    <xf numFmtId="0" fontId="35" fillId="26" borderId="81" xfId="0" applyFont="1" applyFill="1" applyBorder="1" applyAlignment="1">
      <alignment horizontal="left" vertical="center"/>
    </xf>
    <xf numFmtId="0" fontId="35" fillId="26" borderId="37" xfId="0" applyFont="1" applyFill="1" applyBorder="1" applyAlignment="1">
      <alignment horizontal="left" vertical="center" wrapText="1"/>
    </xf>
    <xf numFmtId="0" fontId="35" fillId="26" borderId="78" xfId="0" applyFont="1" applyFill="1" applyBorder="1" applyAlignment="1">
      <alignment horizontal="left" vertical="center" wrapText="1"/>
    </xf>
    <xf numFmtId="0" fontId="35" fillId="26" borderId="80" xfId="0" applyFont="1" applyFill="1" applyBorder="1" applyAlignment="1">
      <alignment horizontal="center" vertical="center" wrapText="1"/>
    </xf>
    <xf numFmtId="0" fontId="35" fillId="26" borderId="78" xfId="0" applyFont="1" applyFill="1" applyBorder="1" applyAlignment="1">
      <alignment horizontal="center" vertical="center"/>
    </xf>
    <xf numFmtId="0" fontId="35" fillId="26" borderId="79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horizontal="center" vertical="center"/>
    </xf>
    <xf numFmtId="0" fontId="35" fillId="26" borderId="81" xfId="0" applyFont="1" applyFill="1" applyBorder="1" applyAlignment="1">
      <alignment horizontal="center" vertical="center"/>
    </xf>
    <xf numFmtId="0" fontId="34" fillId="29" borderId="143" xfId="0" applyFont="1" applyFill="1" applyBorder="1" applyAlignment="1">
      <alignment horizontal="center" vertical="center"/>
    </xf>
    <xf numFmtId="0" fontId="35" fillId="29" borderId="34" xfId="0" applyFont="1" applyFill="1" applyBorder="1" applyAlignment="1">
      <alignment horizontal="left" vertical="center"/>
    </xf>
    <xf numFmtId="0" fontId="35" fillId="29" borderId="34" xfId="0" applyFont="1" applyFill="1" applyBorder="1" applyAlignment="1">
      <alignment horizontal="left" vertical="center" wrapText="1"/>
    </xf>
    <xf numFmtId="0" fontId="35" fillId="29" borderId="95" xfId="0" applyFont="1" applyFill="1" applyBorder="1" applyAlignment="1">
      <alignment horizontal="left" vertical="center" wrapText="1"/>
    </xf>
    <xf numFmtId="0" fontId="35" fillId="29" borderId="104" xfId="0" applyFont="1" applyFill="1" applyBorder="1" applyAlignment="1">
      <alignment horizontal="center" vertical="center"/>
    </xf>
    <xf numFmtId="0" fontId="35" fillId="29" borderId="53" xfId="0" applyFont="1" applyFill="1" applyBorder="1" applyAlignment="1">
      <alignment horizontal="center" vertical="center"/>
    </xf>
    <xf numFmtId="0" fontId="35" fillId="29" borderId="95" xfId="0" applyFont="1" applyFill="1" applyBorder="1" applyAlignment="1">
      <alignment horizontal="center" vertical="center"/>
    </xf>
    <xf numFmtId="0" fontId="34" fillId="29" borderId="72" xfId="0" applyFont="1" applyFill="1" applyBorder="1" applyAlignment="1">
      <alignment horizontal="center" vertical="center"/>
    </xf>
    <xf numFmtId="0" fontId="34" fillId="29" borderId="74" xfId="0" applyFont="1" applyFill="1" applyBorder="1" applyAlignment="1">
      <alignment horizontal="center" vertical="center"/>
    </xf>
    <xf numFmtId="0" fontId="35" fillId="29" borderId="35" xfId="0" applyFont="1" applyFill="1" applyBorder="1" applyAlignment="1">
      <alignment horizontal="left" vertical="center"/>
    </xf>
    <xf numFmtId="0" fontId="35" fillId="29" borderId="35" xfId="0" applyFont="1" applyFill="1" applyBorder="1" applyAlignment="1">
      <alignment horizontal="left" vertical="center" wrapText="1"/>
    </xf>
    <xf numFmtId="0" fontId="35" fillId="29" borderId="61" xfId="0" applyFont="1" applyFill="1" applyBorder="1" applyAlignment="1">
      <alignment horizontal="left" vertical="center" wrapText="1"/>
    </xf>
    <xf numFmtId="0" fontId="35" fillId="29" borderId="82" xfId="0" applyFont="1" applyFill="1" applyBorder="1" applyAlignment="1">
      <alignment horizontal="center" vertical="center"/>
    </xf>
    <xf numFmtId="0" fontId="35" fillId="29" borderId="23" xfId="0" applyFont="1" applyFill="1" applyBorder="1" applyAlignment="1">
      <alignment horizontal="center" vertical="center"/>
    </xf>
    <xf numFmtId="0" fontId="35" fillId="29" borderId="61" xfId="0" applyFont="1" applyFill="1" applyBorder="1" applyAlignment="1">
      <alignment horizontal="center" vertical="center"/>
    </xf>
    <xf numFmtId="0" fontId="34" fillId="29" borderId="107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155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vertical="center"/>
    </xf>
    <xf numFmtId="0" fontId="35" fillId="26" borderId="64" xfId="0" applyFont="1" applyFill="1" applyBorder="1" applyAlignment="1">
      <alignment horizontal="center" vertical="center"/>
    </xf>
    <xf numFmtId="0" fontId="35" fillId="26" borderId="106" xfId="0" applyFont="1" applyFill="1" applyBorder="1" applyAlignment="1">
      <alignment horizontal="left" vertical="center"/>
    </xf>
    <xf numFmtId="0" fontId="35" fillId="26" borderId="41" xfId="0" applyFont="1" applyFill="1" applyBorder="1" applyAlignment="1">
      <alignment vertical="center"/>
    </xf>
    <xf numFmtId="0" fontId="35" fillId="26" borderId="101" xfId="0" applyFont="1" applyFill="1" applyBorder="1" applyAlignment="1">
      <alignment vertical="center"/>
    </xf>
    <xf numFmtId="0" fontId="35" fillId="26" borderId="105" xfId="0" applyFont="1" applyFill="1" applyBorder="1" applyAlignment="1">
      <alignment horizontal="center" vertical="center"/>
    </xf>
    <xf numFmtId="0" fontId="35" fillId="26" borderId="101" xfId="0" applyFont="1" applyFill="1" applyBorder="1" applyAlignment="1">
      <alignment horizontal="center" vertical="center"/>
    </xf>
    <xf numFmtId="0" fontId="35" fillId="26" borderId="100" xfId="0" applyFont="1" applyFill="1" applyBorder="1" applyAlignment="1">
      <alignment horizontal="center" vertical="center"/>
    </xf>
    <xf numFmtId="0" fontId="35" fillId="26" borderId="43" xfId="0" applyFont="1" applyFill="1" applyBorder="1" applyAlignment="1">
      <alignment horizontal="center" vertical="center"/>
    </xf>
    <xf numFmtId="0" fontId="34" fillId="26" borderId="105" xfId="0" applyFont="1" applyFill="1" applyBorder="1" applyAlignment="1">
      <alignment horizontal="center" vertical="center"/>
    </xf>
    <xf numFmtId="0" fontId="35" fillId="26" borderId="106" xfId="0" applyFont="1" applyFill="1" applyBorder="1" applyAlignment="1">
      <alignment vertical="center"/>
    </xf>
    <xf numFmtId="0" fontId="35" fillId="26" borderId="43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35" fillId="29" borderId="67" xfId="0" applyFont="1" applyFill="1" applyBorder="1" applyAlignment="1">
      <alignment vertical="center"/>
    </xf>
    <xf numFmtId="0" fontId="35" fillId="29" borderId="64" xfId="0" applyFont="1" applyFill="1" applyBorder="1" applyAlignment="1">
      <alignment horizontal="center" vertical="center"/>
    </xf>
    <xf numFmtId="0" fontId="35" fillId="29" borderId="67" xfId="0" applyFont="1" applyFill="1" applyBorder="1" applyAlignment="1">
      <alignment horizontal="center" vertical="center"/>
    </xf>
    <xf numFmtId="0" fontId="35" fillId="29" borderId="62" xfId="0" applyFont="1" applyFill="1" applyBorder="1" applyAlignment="1">
      <alignment horizontal="center" vertical="center"/>
    </xf>
    <xf numFmtId="0" fontId="35" fillId="29" borderId="63" xfId="0" applyFont="1" applyFill="1" applyBorder="1" applyAlignment="1">
      <alignment horizontal="center" vertical="center"/>
    </xf>
    <xf numFmtId="0" fontId="34" fillId="29" borderId="64" xfId="0" applyFont="1" applyFill="1" applyBorder="1" applyAlignment="1">
      <alignment horizontal="center" vertical="center"/>
    </xf>
    <xf numFmtId="0" fontId="35" fillId="29" borderId="70" xfId="0" applyFont="1" applyFill="1" applyBorder="1" applyAlignment="1">
      <alignment vertical="center"/>
    </xf>
    <xf numFmtId="0" fontId="35" fillId="29" borderId="63" xfId="0" applyFont="1" applyFill="1" applyBorder="1" applyAlignment="1">
      <alignment vertical="center"/>
    </xf>
    <xf numFmtId="0" fontId="35" fillId="29" borderId="0" xfId="0" applyFont="1" applyFill="1" applyBorder="1" applyAlignment="1">
      <alignment vertical="center"/>
    </xf>
    <xf numFmtId="0" fontId="35" fillId="29" borderId="120" xfId="0" applyFont="1" applyFill="1" applyBorder="1" applyAlignment="1">
      <alignment vertical="center"/>
    </xf>
    <xf numFmtId="0" fontId="35" fillId="29" borderId="72" xfId="0" applyFont="1" applyFill="1" applyBorder="1" applyAlignment="1">
      <alignment horizontal="center" vertical="center"/>
    </xf>
    <xf numFmtId="0" fontId="35" fillId="29" borderId="120" xfId="0" applyFont="1" applyFill="1" applyBorder="1" applyAlignment="1">
      <alignment horizontal="center" vertical="center"/>
    </xf>
    <xf numFmtId="0" fontId="35" fillId="29" borderId="155" xfId="0" applyFont="1" applyFill="1" applyBorder="1" applyAlignment="1">
      <alignment horizontal="center" vertical="center"/>
    </xf>
    <xf numFmtId="0" fontId="35" fillId="29" borderId="75" xfId="0" applyFont="1" applyFill="1" applyBorder="1" applyAlignment="1">
      <alignment horizontal="center" vertical="center"/>
    </xf>
    <xf numFmtId="0" fontId="35" fillId="29" borderId="140" xfId="0" applyFont="1" applyFill="1" applyBorder="1" applyAlignment="1">
      <alignment vertical="center"/>
    </xf>
    <xf numFmtId="0" fontId="35" fillId="29" borderId="75" xfId="0" applyFont="1" applyFill="1" applyBorder="1" applyAlignment="1">
      <alignment vertical="center"/>
    </xf>
    <xf numFmtId="0" fontId="35" fillId="29" borderId="35" xfId="0" applyFont="1" applyFill="1" applyBorder="1" applyAlignment="1">
      <alignment vertical="center"/>
    </xf>
    <xf numFmtId="0" fontId="35" fillId="29" borderId="61" xfId="0" applyFont="1" applyFill="1" applyBorder="1" applyAlignment="1">
      <alignment vertical="center"/>
    </xf>
    <xf numFmtId="0" fontId="35" fillId="29" borderId="60" xfId="0" applyFont="1" applyFill="1" applyBorder="1" applyAlignment="1">
      <alignment horizontal="center" vertical="center"/>
    </xf>
    <xf numFmtId="0" fontId="35" fillId="29" borderId="59" xfId="0" applyFont="1" applyFill="1" applyBorder="1" applyAlignment="1">
      <alignment horizontal="center" vertical="center"/>
    </xf>
    <xf numFmtId="0" fontId="34" fillId="29" borderId="60" xfId="0" applyFont="1" applyFill="1" applyBorder="1" applyAlignment="1">
      <alignment horizontal="center" vertical="center"/>
    </xf>
    <xf numFmtId="0" fontId="35" fillId="29" borderId="82" xfId="0" applyFont="1" applyFill="1" applyBorder="1" applyAlignment="1">
      <alignment vertical="center"/>
    </xf>
    <xf numFmtId="0" fontId="35" fillId="29" borderId="23" xfId="0" applyFont="1" applyFill="1" applyBorder="1" applyAlignment="1">
      <alignment vertical="center"/>
    </xf>
    <xf numFmtId="0" fontId="34" fillId="0" borderId="114" xfId="0" applyFont="1" applyFill="1" applyBorder="1" applyAlignment="1">
      <alignment horizontal="center" vertical="center" wrapText="1"/>
    </xf>
    <xf numFmtId="0" fontId="35" fillId="27" borderId="81" xfId="0" applyFont="1" applyFill="1" applyBorder="1" applyAlignment="1">
      <alignment horizontal="left" vertical="center"/>
    </xf>
    <xf numFmtId="0" fontId="34" fillId="28" borderId="80" xfId="0" applyFont="1" applyFill="1" applyBorder="1" applyAlignment="1">
      <alignment horizontal="center" vertical="center"/>
    </xf>
    <xf numFmtId="0" fontId="35" fillId="27" borderId="121" xfId="0" applyFont="1" applyFill="1" applyBorder="1" applyAlignment="1">
      <alignment horizontal="left" vertical="center"/>
    </xf>
    <xf numFmtId="0" fontId="35" fillId="27" borderId="122" xfId="0" applyFont="1" applyFill="1" applyBorder="1" applyAlignment="1">
      <alignment vertical="center"/>
    </xf>
    <xf numFmtId="0" fontId="35" fillId="27" borderId="123" xfId="0" applyFont="1" applyFill="1" applyBorder="1" applyAlignment="1">
      <alignment vertical="center"/>
    </xf>
    <xf numFmtId="0" fontId="35" fillId="27" borderId="156" xfId="0" applyFont="1" applyFill="1" applyBorder="1" applyAlignment="1">
      <alignment horizontal="center" vertical="center"/>
    </xf>
    <xf numFmtId="0" fontId="35" fillId="27" borderId="123" xfId="0" applyFont="1" applyFill="1" applyBorder="1" applyAlignment="1">
      <alignment horizontal="center" vertical="center"/>
    </xf>
    <xf numFmtId="0" fontId="35" fillId="27" borderId="157" xfId="0" applyFont="1" applyFill="1" applyBorder="1" applyAlignment="1">
      <alignment horizontal="center" vertical="center"/>
    </xf>
    <xf numFmtId="0" fontId="35" fillId="27" borderId="158" xfId="0" applyFont="1" applyFill="1" applyBorder="1" applyAlignment="1">
      <alignment horizontal="center" vertical="center"/>
    </xf>
    <xf numFmtId="0" fontId="34" fillId="28" borderId="156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/>
    </xf>
    <xf numFmtId="201" fontId="35" fillId="26" borderId="80" xfId="0" applyNumberFormat="1" applyFont="1" applyFill="1" applyBorder="1" applyAlignment="1">
      <alignment horizontal="center" vertical="center"/>
    </xf>
    <xf numFmtId="0" fontId="35" fillId="26" borderId="79" xfId="0" applyFont="1" applyFill="1" applyBorder="1" applyAlignment="1">
      <alignment vertical="center"/>
    </xf>
    <xf numFmtId="201" fontId="39" fillId="26" borderId="60" xfId="0" applyNumberFormat="1" applyFont="1" applyFill="1" applyBorder="1" applyAlignment="1">
      <alignment horizontal="center" vertical="center"/>
    </xf>
    <xf numFmtId="201" fontId="39" fillId="26" borderId="93" xfId="0" applyNumberFormat="1" applyFont="1" applyFill="1" applyBorder="1" applyAlignment="1">
      <alignment horizontal="center" vertical="center"/>
    </xf>
    <xf numFmtId="0" fontId="35" fillId="27" borderId="157" xfId="0" applyFont="1" applyFill="1" applyBorder="1" applyAlignment="1">
      <alignment vertical="center"/>
    </xf>
    <xf numFmtId="0" fontId="35" fillId="27" borderId="158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74;&#1093;&#1086;&#1076;&#1086;&#1074;%20&#1090;&#1077;&#1088;&#1084;&#1080;&#1085;&#1072;&#1083;&#1072;%20&#1069;&#1050;&#1056;&#1040;%20217%20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Доступные дискретные сигналы"/>
      <sheetName val="Защиты по объектам"/>
      <sheetName val="Табл. сигнал."/>
      <sheetName val="Матрица"/>
      <sheetName val="Матрица входов"/>
      <sheetName val="Блок дискр. сигналов"/>
      <sheetName val="Блок питания (2)"/>
      <sheetName val="Вых.цепи"/>
      <sheetName val="Блок анал.сигналов (lib)"/>
      <sheetName val="Блок анал.сигн."/>
      <sheetName val="Блок реле"/>
      <sheetName val="Табл вв-выв защ"/>
      <sheetName val="Блок питания"/>
      <sheetName val="Состав кассет"/>
      <sheetName val="Библ блоков"/>
      <sheetName val="Служебный"/>
      <sheetName val="Табл.анал.сигналов"/>
      <sheetName val="Прогрм.вычис.цепи"/>
      <sheetName val="Цепи пост.тока"/>
      <sheetName val="Список сигналов АСУ"/>
      <sheetName val="Библ вспом блоков"/>
      <sheetName val="DV-IDENTITY-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474" t="s">
        <v>8</v>
      </c>
      <c r="C2" s="474"/>
      <c r="D2" s="474"/>
      <c r="E2" s="474"/>
      <c r="F2" s="474"/>
      <c r="G2" s="474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474"/>
      <c r="C4" s="474"/>
      <c r="D4" s="474"/>
      <c r="E4" s="474"/>
      <c r="F4" s="474"/>
      <c r="G4" s="474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127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223"/>
  <sheetViews>
    <sheetView showGridLines="0" tabSelected="1" zoomScale="85" zoomScaleNormal="85" zoomScaleSheetLayoutView="85" zoomScalePageLayoutView="70" workbookViewId="0" topLeftCell="G169">
      <selection activeCell="M206" sqref="M206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5.421875" style="140" hidden="1" customWidth="1"/>
    <col min="7" max="7" width="10.00390625" style="343" customWidth="1"/>
    <col min="8" max="8" width="9.140625" style="343" hidden="1" customWidth="1"/>
    <col min="9" max="9" width="7.7109375" style="343" customWidth="1"/>
    <col min="10" max="10" width="11.57421875" style="343" customWidth="1"/>
    <col min="11" max="11" width="12.8515625" style="407" customWidth="1"/>
    <col min="12" max="12" width="16.7109375" style="343" customWidth="1"/>
    <col min="13" max="13" width="27.57421875" style="407" customWidth="1"/>
    <col min="14" max="14" width="25.8515625" style="343" customWidth="1"/>
    <col min="15" max="15" width="23.7109375" style="343" customWidth="1"/>
    <col min="16" max="16" width="8.7109375" style="343" customWidth="1"/>
    <col min="17" max="17" width="7.8515625" style="343" customWidth="1"/>
    <col min="18" max="18" width="7.57421875" style="343" customWidth="1"/>
    <col min="19" max="19" width="8.140625" style="343" customWidth="1"/>
    <col min="20" max="20" width="13.140625" style="343" customWidth="1"/>
    <col min="21" max="22" width="6.7109375" style="343" customWidth="1"/>
    <col min="23" max="24" width="6.00390625" style="343" customWidth="1"/>
    <col min="25" max="25" width="9.140625" style="343" hidden="1" customWidth="1"/>
    <col min="26" max="16384" width="9.140625" style="343" customWidth="1"/>
  </cols>
  <sheetData>
    <row r="1" spans="7:24" ht="26.25" customHeight="1">
      <c r="G1" s="564" t="s">
        <v>352</v>
      </c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63" t="s">
        <v>149</v>
      </c>
      <c r="B3" s="164"/>
      <c r="C3" s="164"/>
      <c r="D3" s="164"/>
      <c r="E3" s="165"/>
      <c r="F3" s="166"/>
      <c r="G3" s="475" t="s">
        <v>7</v>
      </c>
      <c r="H3" s="476"/>
      <c r="I3" s="476"/>
      <c r="J3" s="555" t="s">
        <v>169</v>
      </c>
      <c r="K3" s="540" t="s">
        <v>0</v>
      </c>
      <c r="L3" s="541"/>
      <c r="M3" s="541"/>
      <c r="N3" s="542"/>
      <c r="O3" s="555" t="s">
        <v>170</v>
      </c>
      <c r="P3" s="555" t="s">
        <v>171</v>
      </c>
      <c r="Q3" s="557" t="s">
        <v>172</v>
      </c>
      <c r="R3" s="558"/>
      <c r="S3" s="559"/>
      <c r="T3" s="555" t="s">
        <v>1</v>
      </c>
      <c r="U3" s="557" t="s">
        <v>2</v>
      </c>
      <c r="V3" s="558"/>
      <c r="W3" s="558"/>
      <c r="X3" s="559"/>
      <c r="Y3" s="346"/>
    </row>
    <row r="4" spans="1:25" ht="16.5" customHeight="1" thickBot="1" thickTop="1">
      <c r="A4" s="167" t="s">
        <v>150</v>
      </c>
      <c r="B4" s="551" t="s">
        <v>159</v>
      </c>
      <c r="C4" s="552"/>
      <c r="D4" s="552"/>
      <c r="E4" s="168" t="s">
        <v>157</v>
      </c>
      <c r="F4" s="169" t="s">
        <v>158</v>
      </c>
      <c r="G4" s="563" t="s">
        <v>168</v>
      </c>
      <c r="H4" s="171" t="s">
        <v>3</v>
      </c>
      <c r="I4" s="568" t="s">
        <v>141</v>
      </c>
      <c r="J4" s="482"/>
      <c r="K4" s="543"/>
      <c r="L4" s="544"/>
      <c r="M4" s="544"/>
      <c r="N4" s="545"/>
      <c r="O4" s="482"/>
      <c r="P4" s="482"/>
      <c r="Q4" s="560"/>
      <c r="R4" s="561"/>
      <c r="S4" s="562"/>
      <c r="T4" s="482"/>
      <c r="U4" s="560"/>
      <c r="V4" s="561"/>
      <c r="W4" s="561"/>
      <c r="X4" s="562"/>
      <c r="Y4" s="346"/>
    </row>
    <row r="5" spans="1:25" ht="16.5" customHeight="1" thickBot="1" thickTop="1">
      <c r="A5" s="167"/>
      <c r="B5" s="198"/>
      <c r="C5" s="162"/>
      <c r="D5" s="145"/>
      <c r="E5" s="168"/>
      <c r="F5" s="169"/>
      <c r="G5" s="567"/>
      <c r="H5" s="171"/>
      <c r="I5" s="569"/>
      <c r="J5" s="556"/>
      <c r="K5" s="546"/>
      <c r="L5" s="547"/>
      <c r="M5" s="547"/>
      <c r="N5" s="548"/>
      <c r="O5" s="556"/>
      <c r="P5" s="556"/>
      <c r="Q5" s="141" t="s">
        <v>175</v>
      </c>
      <c r="R5" s="142" t="s">
        <v>176</v>
      </c>
      <c r="S5" s="173" t="s">
        <v>4</v>
      </c>
      <c r="T5" s="556"/>
      <c r="U5" s="170" t="s">
        <v>173</v>
      </c>
      <c r="V5" s="174" t="s">
        <v>174</v>
      </c>
      <c r="W5" s="172" t="s">
        <v>5</v>
      </c>
      <c r="X5" s="342" t="s">
        <v>6</v>
      </c>
      <c r="Y5" s="346"/>
    </row>
    <row r="6" spans="1:25" s="345" customFormat="1" ht="12.75" customHeight="1" thickTop="1">
      <c r="A6" s="188"/>
      <c r="B6" s="188"/>
      <c r="C6" s="188"/>
      <c r="D6" s="188"/>
      <c r="E6" s="189"/>
      <c r="F6" s="189"/>
      <c r="G6" s="347" t="s">
        <v>142</v>
      </c>
      <c r="H6" s="151" t="s">
        <v>121</v>
      </c>
      <c r="I6" s="348">
        <v>5</v>
      </c>
      <c r="J6" s="555" t="s">
        <v>353</v>
      </c>
      <c r="K6" s="630" t="s">
        <v>122</v>
      </c>
      <c r="L6" s="631"/>
      <c r="M6" s="628"/>
      <c r="N6" s="629"/>
      <c r="O6" s="156" t="s">
        <v>135</v>
      </c>
      <c r="P6" s="143" t="s">
        <v>5</v>
      </c>
      <c r="Q6" s="151">
        <v>1</v>
      </c>
      <c r="R6" s="152">
        <v>20</v>
      </c>
      <c r="S6" s="152">
        <v>0.01</v>
      </c>
      <c r="T6" s="154">
        <v>1</v>
      </c>
      <c r="U6" s="353"/>
      <c r="V6" s="354"/>
      <c r="W6" s="354"/>
      <c r="X6" s="355"/>
      <c r="Y6" s="161"/>
    </row>
    <row r="7" spans="1:25" ht="12.75" customHeight="1">
      <c r="A7" s="188"/>
      <c r="B7" s="188"/>
      <c r="C7" s="188"/>
      <c r="D7" s="188"/>
      <c r="E7" s="189"/>
      <c r="F7" s="189"/>
      <c r="G7" s="281"/>
      <c r="H7" s="148"/>
      <c r="I7" s="254"/>
      <c r="J7" s="482"/>
      <c r="K7" s="416" t="s">
        <v>355</v>
      </c>
      <c r="L7" s="427"/>
      <c r="M7" s="427"/>
      <c r="N7" s="428"/>
      <c r="O7" s="429" t="s">
        <v>354</v>
      </c>
      <c r="P7" s="359" t="s">
        <v>6</v>
      </c>
      <c r="Q7" s="422">
        <v>0</v>
      </c>
      <c r="R7" s="370">
        <v>9999</v>
      </c>
      <c r="S7" s="370">
        <v>0.001</v>
      </c>
      <c r="T7" s="360">
        <v>0.01</v>
      </c>
      <c r="U7" s="365"/>
      <c r="V7" s="372"/>
      <c r="W7" s="372"/>
      <c r="X7" s="367"/>
      <c r="Y7" s="161"/>
    </row>
    <row r="8" spans="1:25" ht="12.75" customHeight="1" thickBot="1">
      <c r="A8" s="188"/>
      <c r="B8" s="188"/>
      <c r="C8" s="188"/>
      <c r="D8" s="188"/>
      <c r="E8" s="189"/>
      <c r="F8" s="189"/>
      <c r="G8" s="281"/>
      <c r="H8" s="148"/>
      <c r="I8" s="254"/>
      <c r="J8" s="556"/>
      <c r="K8" s="416" t="s">
        <v>225</v>
      </c>
      <c r="L8" s="427"/>
      <c r="M8" s="427"/>
      <c r="N8" s="428"/>
      <c r="O8" s="429" t="s">
        <v>138</v>
      </c>
      <c r="P8" s="359" t="s">
        <v>6</v>
      </c>
      <c r="Q8" s="422">
        <v>0</v>
      </c>
      <c r="R8" s="370">
        <v>9999</v>
      </c>
      <c r="S8" s="370">
        <v>0.001</v>
      </c>
      <c r="T8" s="423">
        <v>0</v>
      </c>
      <c r="U8" s="365"/>
      <c r="V8" s="372"/>
      <c r="W8" s="372"/>
      <c r="X8" s="367"/>
      <c r="Y8" s="161"/>
    </row>
    <row r="9" spans="1:25" ht="12.75" customHeight="1" thickBot="1" thickTop="1">
      <c r="A9" s="183">
        <v>11</v>
      </c>
      <c r="B9" s="184" t="s">
        <v>155</v>
      </c>
      <c r="C9" s="184" t="s">
        <v>156</v>
      </c>
      <c r="D9" s="185"/>
      <c r="E9" s="186" t="s">
        <v>151</v>
      </c>
      <c r="F9" s="187" t="s">
        <v>152</v>
      </c>
      <c r="G9" s="347" t="s">
        <v>142</v>
      </c>
      <c r="H9" s="152"/>
      <c r="I9" s="348">
        <v>5</v>
      </c>
      <c r="J9" s="480" t="s">
        <v>221</v>
      </c>
      <c r="K9" s="555" t="s">
        <v>221</v>
      </c>
      <c r="L9" s="206" t="s">
        <v>144</v>
      </c>
      <c r="M9" s="207"/>
      <c r="N9" s="208"/>
      <c r="O9" s="349" t="s">
        <v>145</v>
      </c>
      <c r="P9" s="143" t="s">
        <v>5</v>
      </c>
      <c r="Q9" s="151">
        <v>0.1</v>
      </c>
      <c r="R9" s="152">
        <v>10</v>
      </c>
      <c r="S9" s="152">
        <v>0.01</v>
      </c>
      <c r="T9" s="154">
        <v>1</v>
      </c>
      <c r="U9" s="175"/>
      <c r="V9" s="152"/>
      <c r="W9" s="152"/>
      <c r="X9" s="143"/>
      <c r="Y9" s="480">
        <v>4</v>
      </c>
    </row>
    <row r="10" spans="1:25" ht="12.75" customHeight="1">
      <c r="A10" s="188"/>
      <c r="B10" s="188"/>
      <c r="C10" s="188"/>
      <c r="D10" s="188"/>
      <c r="E10" s="189"/>
      <c r="F10" s="189"/>
      <c r="G10" s="155"/>
      <c r="H10" s="144"/>
      <c r="I10" s="213"/>
      <c r="J10" s="481"/>
      <c r="K10" s="482"/>
      <c r="L10" s="209" t="s">
        <v>123</v>
      </c>
      <c r="M10" s="210"/>
      <c r="N10" s="211"/>
      <c r="O10" s="191" t="s">
        <v>124</v>
      </c>
      <c r="P10" s="178" t="s">
        <v>100</v>
      </c>
      <c r="Q10" s="179">
        <v>0.5</v>
      </c>
      <c r="R10" s="162">
        <v>0.9</v>
      </c>
      <c r="S10" s="162">
        <v>0.01</v>
      </c>
      <c r="T10" s="180">
        <v>0.95</v>
      </c>
      <c r="U10" s="181"/>
      <c r="V10" s="162"/>
      <c r="W10" s="162"/>
      <c r="X10" s="178"/>
      <c r="Y10" s="481"/>
    </row>
    <row r="11" spans="1:25" ht="12.75" customHeight="1">
      <c r="A11" s="188"/>
      <c r="B11" s="188"/>
      <c r="C11" s="188"/>
      <c r="D11" s="188"/>
      <c r="E11" s="189"/>
      <c r="F11" s="189"/>
      <c r="G11" s="155"/>
      <c r="H11" s="144"/>
      <c r="I11" s="213"/>
      <c r="J11" s="481"/>
      <c r="K11" s="482"/>
      <c r="L11" s="209" t="s">
        <v>162</v>
      </c>
      <c r="M11" s="210"/>
      <c r="N11" s="211"/>
      <c r="O11" s="191" t="s">
        <v>163</v>
      </c>
      <c r="P11" s="178" t="s">
        <v>100</v>
      </c>
      <c r="Q11" s="179">
        <v>1</v>
      </c>
      <c r="R11" s="162">
        <v>15</v>
      </c>
      <c r="S11" s="162" t="s">
        <v>100</v>
      </c>
      <c r="T11" s="180">
        <v>1</v>
      </c>
      <c r="U11" s="181"/>
      <c r="V11" s="162"/>
      <c r="W11" s="162"/>
      <c r="X11" s="178"/>
      <c r="Y11" s="481"/>
    </row>
    <row r="12" spans="1:25" ht="12.75" customHeight="1">
      <c r="A12" s="188"/>
      <c r="B12" s="188"/>
      <c r="C12" s="188"/>
      <c r="D12" s="188"/>
      <c r="E12" s="189"/>
      <c r="F12" s="189"/>
      <c r="G12" s="155"/>
      <c r="H12" s="144"/>
      <c r="I12" s="213"/>
      <c r="J12" s="481"/>
      <c r="K12" s="482"/>
      <c r="L12" s="209" t="s">
        <v>164</v>
      </c>
      <c r="M12" s="210"/>
      <c r="N12" s="211"/>
      <c r="O12" s="191" t="s">
        <v>165</v>
      </c>
      <c r="P12" s="178" t="s">
        <v>100</v>
      </c>
      <c r="Q12" s="179">
        <v>1</v>
      </c>
      <c r="R12" s="162">
        <v>7</v>
      </c>
      <c r="S12" s="162" t="s">
        <v>100</v>
      </c>
      <c r="T12" s="180">
        <v>1</v>
      </c>
      <c r="U12" s="181"/>
      <c r="V12" s="162"/>
      <c r="W12" s="162"/>
      <c r="X12" s="178"/>
      <c r="Y12" s="481"/>
    </row>
    <row r="13" spans="1:25" ht="12.75" customHeight="1">
      <c r="A13" s="188"/>
      <c r="B13" s="188"/>
      <c r="C13" s="188"/>
      <c r="D13" s="188"/>
      <c r="E13" s="189"/>
      <c r="F13" s="189"/>
      <c r="G13" s="155"/>
      <c r="H13" s="144"/>
      <c r="I13" s="147"/>
      <c r="J13" s="481"/>
      <c r="K13" s="627"/>
      <c r="L13" s="362" t="s">
        <v>166</v>
      </c>
      <c r="M13" s="363"/>
      <c r="N13" s="350"/>
      <c r="O13" s="195" t="s">
        <v>167</v>
      </c>
      <c r="P13" s="147" t="s">
        <v>120</v>
      </c>
      <c r="Q13" s="144">
        <v>0</v>
      </c>
      <c r="R13" s="145">
        <v>200</v>
      </c>
      <c r="S13" s="145">
        <v>0.01</v>
      </c>
      <c r="T13" s="146">
        <v>0</v>
      </c>
      <c r="U13" s="190"/>
      <c r="V13" s="145"/>
      <c r="W13" s="145"/>
      <c r="X13" s="147"/>
      <c r="Y13" s="481"/>
    </row>
    <row r="14" spans="1:25" ht="12.75" customHeight="1">
      <c r="A14" s="188"/>
      <c r="B14" s="188"/>
      <c r="C14" s="188"/>
      <c r="D14" s="188"/>
      <c r="E14" s="189"/>
      <c r="F14" s="189"/>
      <c r="G14" s="155"/>
      <c r="H14" s="144"/>
      <c r="I14" s="147"/>
      <c r="J14" s="481"/>
      <c r="K14" s="505" t="s">
        <v>228</v>
      </c>
      <c r="L14" s="506"/>
      <c r="M14" s="506"/>
      <c r="N14" s="507"/>
      <c r="O14" s="426" t="s">
        <v>222</v>
      </c>
      <c r="P14" s="264" t="s">
        <v>100</v>
      </c>
      <c r="Q14" s="265">
        <v>0</v>
      </c>
      <c r="R14" s="266">
        <v>1</v>
      </c>
      <c r="S14" s="266" t="s">
        <v>100</v>
      </c>
      <c r="T14" s="267">
        <v>0</v>
      </c>
      <c r="U14" s="383"/>
      <c r="V14" s="384"/>
      <c r="W14" s="384"/>
      <c r="X14" s="382"/>
      <c r="Y14" s="161"/>
    </row>
    <row r="15" spans="1:25" ht="12.75" customHeight="1">
      <c r="A15" s="188"/>
      <c r="B15" s="188"/>
      <c r="C15" s="188"/>
      <c r="D15" s="188"/>
      <c r="E15" s="189"/>
      <c r="F15" s="189"/>
      <c r="G15" s="281"/>
      <c r="H15" s="148"/>
      <c r="I15" s="254"/>
      <c r="J15" s="481"/>
      <c r="K15" s="381" t="s">
        <v>229</v>
      </c>
      <c r="L15" s="424"/>
      <c r="M15" s="424"/>
      <c r="N15" s="425"/>
      <c r="O15" s="426" t="s">
        <v>223</v>
      </c>
      <c r="P15" s="264" t="s">
        <v>100</v>
      </c>
      <c r="Q15" s="265">
        <v>0</v>
      </c>
      <c r="R15" s="266">
        <v>1</v>
      </c>
      <c r="S15" s="266" t="s">
        <v>100</v>
      </c>
      <c r="T15" s="267">
        <v>0</v>
      </c>
      <c r="U15" s="383"/>
      <c r="V15" s="384"/>
      <c r="W15" s="384"/>
      <c r="X15" s="382"/>
      <c r="Y15" s="161"/>
    </row>
    <row r="16" spans="1:25" ht="12.75" customHeight="1">
      <c r="A16" s="188"/>
      <c r="B16" s="188"/>
      <c r="C16" s="188"/>
      <c r="D16" s="188"/>
      <c r="E16" s="189"/>
      <c r="F16" s="189"/>
      <c r="G16" s="281"/>
      <c r="H16" s="148"/>
      <c r="I16" s="254"/>
      <c r="J16" s="481"/>
      <c r="K16" s="416" t="s">
        <v>226</v>
      </c>
      <c r="L16" s="427"/>
      <c r="M16" s="427"/>
      <c r="N16" s="428"/>
      <c r="O16" s="429" t="s">
        <v>224</v>
      </c>
      <c r="P16" s="359" t="s">
        <v>6</v>
      </c>
      <c r="Q16" s="422">
        <v>0</v>
      </c>
      <c r="R16" s="370">
        <v>9999</v>
      </c>
      <c r="S16" s="370">
        <v>0.001</v>
      </c>
      <c r="T16" s="360">
        <v>0.4</v>
      </c>
      <c r="U16" s="365"/>
      <c r="V16" s="372"/>
      <c r="W16" s="372"/>
      <c r="X16" s="367"/>
      <c r="Y16" s="161"/>
    </row>
    <row r="17" spans="1:25" ht="12.75" customHeight="1" thickBot="1">
      <c r="A17" s="188"/>
      <c r="B17" s="188"/>
      <c r="C17" s="188"/>
      <c r="D17" s="188"/>
      <c r="E17" s="189"/>
      <c r="F17" s="189"/>
      <c r="G17" s="281"/>
      <c r="H17" s="148"/>
      <c r="I17" s="254"/>
      <c r="J17" s="483"/>
      <c r="K17" s="416" t="s">
        <v>225</v>
      </c>
      <c r="L17" s="427"/>
      <c r="M17" s="427"/>
      <c r="N17" s="428"/>
      <c r="O17" s="429" t="s">
        <v>138</v>
      </c>
      <c r="P17" s="359" t="s">
        <v>6</v>
      </c>
      <c r="Q17" s="422">
        <v>0</v>
      </c>
      <c r="R17" s="370">
        <v>9999</v>
      </c>
      <c r="S17" s="370">
        <v>0.001</v>
      </c>
      <c r="T17" s="423">
        <v>1</v>
      </c>
      <c r="U17" s="365"/>
      <c r="V17" s="372"/>
      <c r="W17" s="372"/>
      <c r="X17" s="367"/>
      <c r="Y17" s="161"/>
    </row>
    <row r="18" spans="1:25" s="345" customFormat="1" ht="12.75" customHeight="1" thickTop="1">
      <c r="A18" s="188"/>
      <c r="B18" s="188"/>
      <c r="C18" s="188"/>
      <c r="D18" s="188"/>
      <c r="E18" s="189"/>
      <c r="F18" s="189"/>
      <c r="G18" s="347" t="s">
        <v>238</v>
      </c>
      <c r="H18" s="151" t="s">
        <v>121</v>
      </c>
      <c r="I18" s="348">
        <v>5</v>
      </c>
      <c r="J18" s="480" t="s">
        <v>254</v>
      </c>
      <c r="K18" s="500" t="s">
        <v>237</v>
      </c>
      <c r="L18" s="501" t="s">
        <v>122</v>
      </c>
      <c r="M18" s="502"/>
      <c r="N18" s="503"/>
      <c r="O18" s="156" t="s">
        <v>135</v>
      </c>
      <c r="P18" s="143" t="s">
        <v>47</v>
      </c>
      <c r="Q18" s="151">
        <v>0.05</v>
      </c>
      <c r="R18" s="152">
        <v>4</v>
      </c>
      <c r="S18" s="152">
        <v>0.01</v>
      </c>
      <c r="T18" s="154">
        <v>1.23</v>
      </c>
      <c r="U18" s="353"/>
      <c r="V18" s="354"/>
      <c r="W18" s="354"/>
      <c r="X18" s="355"/>
      <c r="Y18" s="161"/>
    </row>
    <row r="19" spans="1:25" s="345" customFormat="1" ht="12.75" customHeight="1">
      <c r="A19" s="188"/>
      <c r="B19" s="188"/>
      <c r="C19" s="188"/>
      <c r="D19" s="188"/>
      <c r="E19" s="189"/>
      <c r="F19" s="189"/>
      <c r="G19" s="438" t="s">
        <v>239</v>
      </c>
      <c r="H19" s="144"/>
      <c r="I19" s="433">
        <v>100</v>
      </c>
      <c r="J19" s="481"/>
      <c r="K19" s="485"/>
      <c r="L19" s="434" t="s">
        <v>241</v>
      </c>
      <c r="M19" s="434"/>
      <c r="N19" s="435"/>
      <c r="O19" s="436" t="s">
        <v>240</v>
      </c>
      <c r="P19" s="147" t="s">
        <v>100</v>
      </c>
      <c r="Q19" s="144">
        <v>0.5</v>
      </c>
      <c r="R19" s="145">
        <v>1</v>
      </c>
      <c r="S19" s="145">
        <v>0.01</v>
      </c>
      <c r="T19" s="146">
        <v>0.95</v>
      </c>
      <c r="U19" s="255"/>
      <c r="V19" s="182"/>
      <c r="W19" s="182"/>
      <c r="X19" s="437"/>
      <c r="Y19" s="161"/>
    </row>
    <row r="20" spans="1:25" s="345" customFormat="1" ht="12.75" customHeight="1">
      <c r="A20" s="188"/>
      <c r="B20" s="188"/>
      <c r="C20" s="188"/>
      <c r="D20" s="188"/>
      <c r="E20" s="189"/>
      <c r="F20" s="189"/>
      <c r="G20" s="155"/>
      <c r="H20" s="144"/>
      <c r="I20" s="433"/>
      <c r="J20" s="481"/>
      <c r="K20" s="485"/>
      <c r="L20" s="434" t="s">
        <v>126</v>
      </c>
      <c r="M20" s="434"/>
      <c r="N20" s="435"/>
      <c r="O20" s="436" t="s">
        <v>136</v>
      </c>
      <c r="P20" s="147" t="s">
        <v>119</v>
      </c>
      <c r="Q20" s="144">
        <v>1</v>
      </c>
      <c r="R20" s="145">
        <v>150</v>
      </c>
      <c r="S20" s="145">
        <v>0.1</v>
      </c>
      <c r="T20" s="146">
        <v>5</v>
      </c>
      <c r="U20" s="255"/>
      <c r="V20" s="182"/>
      <c r="W20" s="182"/>
      <c r="X20" s="437"/>
      <c r="Y20" s="161"/>
    </row>
    <row r="21" spans="1:25" s="345" customFormat="1" ht="12.75" customHeight="1">
      <c r="A21" s="188"/>
      <c r="B21" s="188"/>
      <c r="C21" s="188"/>
      <c r="D21" s="188"/>
      <c r="E21" s="189"/>
      <c r="F21" s="189"/>
      <c r="G21" s="155"/>
      <c r="H21" s="144"/>
      <c r="I21" s="433"/>
      <c r="J21" s="481"/>
      <c r="K21" s="485"/>
      <c r="L21" s="434" t="s">
        <v>242</v>
      </c>
      <c r="M21" s="434"/>
      <c r="N21" s="435"/>
      <c r="O21" s="436" t="s">
        <v>137</v>
      </c>
      <c r="P21" s="147" t="s">
        <v>100</v>
      </c>
      <c r="Q21" s="144">
        <v>0.5</v>
      </c>
      <c r="R21" s="145">
        <v>1</v>
      </c>
      <c r="S21" s="145">
        <v>0.01</v>
      </c>
      <c r="T21" s="146">
        <v>0.9</v>
      </c>
      <c r="U21" s="255"/>
      <c r="V21" s="182"/>
      <c r="W21" s="182"/>
      <c r="X21" s="437"/>
      <c r="Y21" s="161"/>
    </row>
    <row r="22" spans="1:25" s="345" customFormat="1" ht="12.75" customHeight="1" thickBot="1">
      <c r="A22" s="188"/>
      <c r="B22" s="188"/>
      <c r="C22" s="188"/>
      <c r="D22" s="188"/>
      <c r="E22" s="189"/>
      <c r="F22" s="189"/>
      <c r="G22" s="197"/>
      <c r="H22" s="162"/>
      <c r="I22" s="192"/>
      <c r="J22" s="481"/>
      <c r="K22" s="496"/>
      <c r="L22" s="214" t="s">
        <v>243</v>
      </c>
      <c r="M22" s="214"/>
      <c r="N22" s="215"/>
      <c r="O22" s="417" t="s">
        <v>125</v>
      </c>
      <c r="P22" s="178" t="s">
        <v>244</v>
      </c>
      <c r="Q22" s="179">
        <v>0</v>
      </c>
      <c r="R22" s="162">
        <v>359.9</v>
      </c>
      <c r="S22" s="162">
        <v>0.1</v>
      </c>
      <c r="T22" s="180">
        <v>135</v>
      </c>
      <c r="U22" s="271"/>
      <c r="V22" s="203"/>
      <c r="W22" s="203"/>
      <c r="X22" s="356"/>
      <c r="Y22" s="161"/>
    </row>
    <row r="23" spans="1:25" s="345" customFormat="1" ht="12.75" customHeight="1">
      <c r="A23" s="188"/>
      <c r="B23" s="188"/>
      <c r="C23" s="188"/>
      <c r="D23" s="188"/>
      <c r="E23" s="189"/>
      <c r="F23" s="189"/>
      <c r="G23" s="283" t="s">
        <v>245</v>
      </c>
      <c r="H23" s="257" t="s">
        <v>121</v>
      </c>
      <c r="I23" s="274">
        <v>5</v>
      </c>
      <c r="J23" s="481"/>
      <c r="K23" s="484" t="s">
        <v>247</v>
      </c>
      <c r="L23" s="486" t="s">
        <v>122</v>
      </c>
      <c r="M23" s="487"/>
      <c r="N23" s="488"/>
      <c r="O23" s="418" t="s">
        <v>135</v>
      </c>
      <c r="P23" s="256" t="s">
        <v>47</v>
      </c>
      <c r="Q23" s="257">
        <v>0.05</v>
      </c>
      <c r="R23" s="164">
        <v>4</v>
      </c>
      <c r="S23" s="164">
        <v>0.01</v>
      </c>
      <c r="T23" s="258">
        <v>1.23</v>
      </c>
      <c r="U23" s="419"/>
      <c r="V23" s="420"/>
      <c r="W23" s="420"/>
      <c r="X23" s="421"/>
      <c r="Y23" s="161"/>
    </row>
    <row r="24" spans="1:25" s="345" customFormat="1" ht="12.75" customHeight="1">
      <c r="A24" s="188"/>
      <c r="B24" s="188"/>
      <c r="C24" s="188"/>
      <c r="D24" s="188"/>
      <c r="E24" s="189"/>
      <c r="F24" s="189"/>
      <c r="G24" s="438" t="s">
        <v>246</v>
      </c>
      <c r="H24" s="144"/>
      <c r="I24" s="446">
        <v>100</v>
      </c>
      <c r="J24" s="481"/>
      <c r="K24" s="485"/>
      <c r="L24" s="434" t="s">
        <v>241</v>
      </c>
      <c r="M24" s="434"/>
      <c r="N24" s="435"/>
      <c r="O24" s="436" t="s">
        <v>240</v>
      </c>
      <c r="P24" s="147" t="s">
        <v>100</v>
      </c>
      <c r="Q24" s="144">
        <v>0.5</v>
      </c>
      <c r="R24" s="145">
        <v>1</v>
      </c>
      <c r="S24" s="145">
        <v>0.01</v>
      </c>
      <c r="T24" s="146">
        <v>0.95</v>
      </c>
      <c r="U24" s="255"/>
      <c r="V24" s="182"/>
      <c r="W24" s="182"/>
      <c r="X24" s="437"/>
      <c r="Y24" s="161"/>
    </row>
    <row r="25" spans="1:25" s="345" customFormat="1" ht="12.75" customHeight="1">
      <c r="A25" s="188"/>
      <c r="B25" s="188"/>
      <c r="C25" s="188"/>
      <c r="D25" s="188"/>
      <c r="E25" s="189"/>
      <c r="F25" s="189"/>
      <c r="G25" s="155"/>
      <c r="H25" s="144"/>
      <c r="I25" s="446"/>
      <c r="J25" s="481"/>
      <c r="K25" s="485"/>
      <c r="L25" s="434" t="s">
        <v>126</v>
      </c>
      <c r="M25" s="434"/>
      <c r="N25" s="435"/>
      <c r="O25" s="436" t="s">
        <v>136</v>
      </c>
      <c r="P25" s="147" t="s">
        <v>119</v>
      </c>
      <c r="Q25" s="144">
        <v>1</v>
      </c>
      <c r="R25" s="145">
        <v>150</v>
      </c>
      <c r="S25" s="145">
        <v>0.1</v>
      </c>
      <c r="T25" s="146">
        <v>5</v>
      </c>
      <c r="U25" s="255"/>
      <c r="V25" s="182"/>
      <c r="W25" s="182"/>
      <c r="X25" s="437"/>
      <c r="Y25" s="161"/>
    </row>
    <row r="26" spans="1:25" s="345" customFormat="1" ht="12.75" customHeight="1">
      <c r="A26" s="188"/>
      <c r="B26" s="188"/>
      <c r="C26" s="188"/>
      <c r="D26" s="188"/>
      <c r="E26" s="189"/>
      <c r="F26" s="189"/>
      <c r="G26" s="155"/>
      <c r="H26" s="144"/>
      <c r="I26" s="446"/>
      <c r="J26" s="481"/>
      <c r="K26" s="485"/>
      <c r="L26" s="434" t="s">
        <v>242</v>
      </c>
      <c r="M26" s="434"/>
      <c r="N26" s="435"/>
      <c r="O26" s="436" t="s">
        <v>137</v>
      </c>
      <c r="P26" s="147" t="s">
        <v>100</v>
      </c>
      <c r="Q26" s="144">
        <v>0.5</v>
      </c>
      <c r="R26" s="145">
        <v>1</v>
      </c>
      <c r="S26" s="145">
        <v>0.01</v>
      </c>
      <c r="T26" s="146">
        <v>0.9</v>
      </c>
      <c r="U26" s="255"/>
      <c r="V26" s="182"/>
      <c r="W26" s="182"/>
      <c r="X26" s="437"/>
      <c r="Y26" s="161"/>
    </row>
    <row r="27" spans="1:25" s="345" customFormat="1" ht="12.75" customHeight="1" thickBot="1">
      <c r="A27" s="188"/>
      <c r="B27" s="188"/>
      <c r="C27" s="188"/>
      <c r="D27" s="188"/>
      <c r="E27" s="189"/>
      <c r="F27" s="189"/>
      <c r="G27" s="287"/>
      <c r="H27" s="184"/>
      <c r="I27" s="288"/>
      <c r="J27" s="481"/>
      <c r="K27" s="504"/>
      <c r="L27" s="439" t="s">
        <v>243</v>
      </c>
      <c r="M27" s="439"/>
      <c r="N27" s="440"/>
      <c r="O27" s="441" t="s">
        <v>125</v>
      </c>
      <c r="P27" s="270" t="s">
        <v>244</v>
      </c>
      <c r="Q27" s="269">
        <v>0</v>
      </c>
      <c r="R27" s="184">
        <v>359.9</v>
      </c>
      <c r="S27" s="184">
        <v>0.1</v>
      </c>
      <c r="T27" s="279">
        <v>135</v>
      </c>
      <c r="U27" s="268"/>
      <c r="V27" s="185"/>
      <c r="W27" s="185"/>
      <c r="X27" s="442"/>
      <c r="Y27" s="161"/>
    </row>
    <row r="28" spans="1:25" s="345" customFormat="1" ht="12.75" customHeight="1">
      <c r="A28" s="188"/>
      <c r="B28" s="188"/>
      <c r="C28" s="188"/>
      <c r="D28" s="188"/>
      <c r="E28" s="189"/>
      <c r="F28" s="189"/>
      <c r="G28" s="281" t="s">
        <v>248</v>
      </c>
      <c r="H28" s="148" t="s">
        <v>121</v>
      </c>
      <c r="I28" s="194">
        <v>5</v>
      </c>
      <c r="J28" s="481"/>
      <c r="K28" s="495" t="s">
        <v>250</v>
      </c>
      <c r="L28" s="497" t="s">
        <v>122</v>
      </c>
      <c r="M28" s="498"/>
      <c r="N28" s="499"/>
      <c r="O28" s="443" t="s">
        <v>135</v>
      </c>
      <c r="P28" s="153" t="s">
        <v>47</v>
      </c>
      <c r="Q28" s="148">
        <v>0.05</v>
      </c>
      <c r="R28" s="149">
        <v>4</v>
      </c>
      <c r="S28" s="149">
        <v>0.01</v>
      </c>
      <c r="T28" s="150">
        <v>1.23</v>
      </c>
      <c r="U28" s="357"/>
      <c r="V28" s="444"/>
      <c r="W28" s="444"/>
      <c r="X28" s="445"/>
      <c r="Y28" s="161"/>
    </row>
    <row r="29" spans="1:25" s="345" customFormat="1" ht="12.75" customHeight="1">
      <c r="A29" s="188"/>
      <c r="B29" s="188"/>
      <c r="C29" s="188"/>
      <c r="D29" s="188"/>
      <c r="E29" s="189"/>
      <c r="F29" s="189"/>
      <c r="G29" s="438" t="s">
        <v>249</v>
      </c>
      <c r="H29" s="144"/>
      <c r="I29" s="433">
        <v>100</v>
      </c>
      <c r="J29" s="481"/>
      <c r="K29" s="485"/>
      <c r="L29" s="434" t="s">
        <v>241</v>
      </c>
      <c r="M29" s="434"/>
      <c r="N29" s="435"/>
      <c r="O29" s="436" t="s">
        <v>240</v>
      </c>
      <c r="P29" s="147" t="s">
        <v>100</v>
      </c>
      <c r="Q29" s="144">
        <v>0.5</v>
      </c>
      <c r="R29" s="145">
        <v>1</v>
      </c>
      <c r="S29" s="145">
        <v>0.01</v>
      </c>
      <c r="T29" s="146">
        <v>0.95</v>
      </c>
      <c r="U29" s="255"/>
      <c r="V29" s="182"/>
      <c r="W29" s="182"/>
      <c r="X29" s="437"/>
      <c r="Y29" s="161"/>
    </row>
    <row r="30" spans="1:25" s="345" customFormat="1" ht="12.75" customHeight="1">
      <c r="A30" s="188"/>
      <c r="B30" s="188"/>
      <c r="C30" s="188"/>
      <c r="D30" s="188"/>
      <c r="E30" s="189"/>
      <c r="F30" s="189"/>
      <c r="G30" s="155"/>
      <c r="H30" s="144"/>
      <c r="I30" s="433"/>
      <c r="J30" s="481"/>
      <c r="K30" s="485"/>
      <c r="L30" s="434" t="s">
        <v>126</v>
      </c>
      <c r="M30" s="434"/>
      <c r="N30" s="435"/>
      <c r="O30" s="436" t="s">
        <v>136</v>
      </c>
      <c r="P30" s="147" t="s">
        <v>119</v>
      </c>
      <c r="Q30" s="144">
        <v>1</v>
      </c>
      <c r="R30" s="145">
        <v>150</v>
      </c>
      <c r="S30" s="145">
        <v>0.1</v>
      </c>
      <c r="T30" s="146">
        <v>5</v>
      </c>
      <c r="U30" s="255"/>
      <c r="V30" s="182"/>
      <c r="W30" s="182"/>
      <c r="X30" s="437"/>
      <c r="Y30" s="161"/>
    </row>
    <row r="31" spans="1:25" s="345" customFormat="1" ht="12.75" customHeight="1">
      <c r="A31" s="188"/>
      <c r="B31" s="188"/>
      <c r="C31" s="188"/>
      <c r="D31" s="188"/>
      <c r="E31" s="189"/>
      <c r="F31" s="189"/>
      <c r="G31" s="155"/>
      <c r="H31" s="144"/>
      <c r="I31" s="433"/>
      <c r="J31" s="481"/>
      <c r="K31" s="485"/>
      <c r="L31" s="434" t="s">
        <v>242</v>
      </c>
      <c r="M31" s="434"/>
      <c r="N31" s="435"/>
      <c r="O31" s="436" t="s">
        <v>137</v>
      </c>
      <c r="P31" s="147" t="s">
        <v>100</v>
      </c>
      <c r="Q31" s="144">
        <v>0.5</v>
      </c>
      <c r="R31" s="145">
        <v>1</v>
      </c>
      <c r="S31" s="145">
        <v>0.01</v>
      </c>
      <c r="T31" s="146">
        <v>0.9</v>
      </c>
      <c r="U31" s="255"/>
      <c r="V31" s="182"/>
      <c r="W31" s="182"/>
      <c r="X31" s="437"/>
      <c r="Y31" s="161"/>
    </row>
    <row r="32" spans="1:25" s="345" customFormat="1" ht="12.75" customHeight="1" thickBot="1">
      <c r="A32" s="188"/>
      <c r="B32" s="188"/>
      <c r="C32" s="188"/>
      <c r="D32" s="188"/>
      <c r="E32" s="189"/>
      <c r="F32" s="189"/>
      <c r="G32" s="197"/>
      <c r="H32" s="162"/>
      <c r="I32" s="192"/>
      <c r="J32" s="481"/>
      <c r="K32" s="496"/>
      <c r="L32" s="214" t="s">
        <v>243</v>
      </c>
      <c r="M32" s="214"/>
      <c r="N32" s="215"/>
      <c r="O32" s="417" t="s">
        <v>125</v>
      </c>
      <c r="P32" s="178" t="s">
        <v>244</v>
      </c>
      <c r="Q32" s="179">
        <v>0</v>
      </c>
      <c r="R32" s="162">
        <v>359.9</v>
      </c>
      <c r="S32" s="162">
        <v>0.1</v>
      </c>
      <c r="T32" s="180">
        <v>135</v>
      </c>
      <c r="U32" s="271"/>
      <c r="V32" s="203"/>
      <c r="W32" s="203"/>
      <c r="X32" s="356"/>
      <c r="Y32" s="161"/>
    </row>
    <row r="33" spans="1:25" s="345" customFormat="1" ht="12.75" customHeight="1">
      <c r="A33" s="188"/>
      <c r="B33" s="188"/>
      <c r="C33" s="188"/>
      <c r="D33" s="188"/>
      <c r="E33" s="189"/>
      <c r="F33" s="189"/>
      <c r="G33" s="283" t="s">
        <v>238</v>
      </c>
      <c r="H33" s="257" t="s">
        <v>121</v>
      </c>
      <c r="I33" s="274">
        <v>5</v>
      </c>
      <c r="J33" s="481"/>
      <c r="K33" s="484" t="s">
        <v>251</v>
      </c>
      <c r="L33" s="486" t="s">
        <v>122</v>
      </c>
      <c r="M33" s="487"/>
      <c r="N33" s="488"/>
      <c r="O33" s="418" t="s">
        <v>135</v>
      </c>
      <c r="P33" s="256" t="s">
        <v>47</v>
      </c>
      <c r="Q33" s="257">
        <v>0.05</v>
      </c>
      <c r="R33" s="164">
        <v>4</v>
      </c>
      <c r="S33" s="164">
        <v>0.01</v>
      </c>
      <c r="T33" s="258">
        <v>1.23</v>
      </c>
      <c r="U33" s="419"/>
      <c r="V33" s="420"/>
      <c r="W33" s="420"/>
      <c r="X33" s="421"/>
      <c r="Y33" s="161"/>
    </row>
    <row r="34" spans="1:25" s="345" customFormat="1" ht="12.75" customHeight="1">
      <c r="A34" s="188"/>
      <c r="B34" s="188"/>
      <c r="C34" s="188"/>
      <c r="D34" s="188"/>
      <c r="E34" s="189"/>
      <c r="F34" s="189"/>
      <c r="G34" s="438" t="s">
        <v>239</v>
      </c>
      <c r="H34" s="144"/>
      <c r="I34" s="446">
        <v>100</v>
      </c>
      <c r="J34" s="481"/>
      <c r="K34" s="485"/>
      <c r="L34" s="434" t="s">
        <v>241</v>
      </c>
      <c r="M34" s="434"/>
      <c r="N34" s="435"/>
      <c r="O34" s="436" t="s">
        <v>240</v>
      </c>
      <c r="P34" s="147" t="s">
        <v>100</v>
      </c>
      <c r="Q34" s="144">
        <v>0.5</v>
      </c>
      <c r="R34" s="145">
        <v>1</v>
      </c>
      <c r="S34" s="145">
        <v>0.01</v>
      </c>
      <c r="T34" s="146">
        <v>0.95</v>
      </c>
      <c r="U34" s="255"/>
      <c r="V34" s="182"/>
      <c r="W34" s="182"/>
      <c r="X34" s="437"/>
      <c r="Y34" s="161"/>
    </row>
    <row r="35" spans="1:25" s="345" customFormat="1" ht="12.75" customHeight="1">
      <c r="A35" s="188"/>
      <c r="B35" s="188"/>
      <c r="C35" s="188"/>
      <c r="D35" s="188"/>
      <c r="E35" s="189"/>
      <c r="F35" s="189"/>
      <c r="G35" s="155"/>
      <c r="H35" s="144"/>
      <c r="I35" s="446"/>
      <c r="J35" s="481"/>
      <c r="K35" s="485"/>
      <c r="L35" s="434" t="s">
        <v>126</v>
      </c>
      <c r="M35" s="434"/>
      <c r="N35" s="435"/>
      <c r="O35" s="436" t="s">
        <v>136</v>
      </c>
      <c r="P35" s="147" t="s">
        <v>119</v>
      </c>
      <c r="Q35" s="144">
        <v>1</v>
      </c>
      <c r="R35" s="145">
        <v>150</v>
      </c>
      <c r="S35" s="145">
        <v>0.1</v>
      </c>
      <c r="T35" s="146">
        <v>5</v>
      </c>
      <c r="U35" s="255"/>
      <c r="V35" s="182"/>
      <c r="W35" s="182"/>
      <c r="X35" s="437"/>
      <c r="Y35" s="161"/>
    </row>
    <row r="36" spans="1:25" s="345" customFormat="1" ht="12.75" customHeight="1">
      <c r="A36" s="188"/>
      <c r="B36" s="188"/>
      <c r="C36" s="188"/>
      <c r="D36" s="188"/>
      <c r="E36" s="189"/>
      <c r="F36" s="189"/>
      <c r="G36" s="155"/>
      <c r="H36" s="144"/>
      <c r="I36" s="446"/>
      <c r="J36" s="481"/>
      <c r="K36" s="485"/>
      <c r="L36" s="434" t="s">
        <v>242</v>
      </c>
      <c r="M36" s="434"/>
      <c r="N36" s="435"/>
      <c r="O36" s="436" t="s">
        <v>137</v>
      </c>
      <c r="P36" s="147" t="s">
        <v>100</v>
      </c>
      <c r="Q36" s="144">
        <v>0.5</v>
      </c>
      <c r="R36" s="145">
        <v>1</v>
      </c>
      <c r="S36" s="145">
        <v>0.01</v>
      </c>
      <c r="T36" s="146">
        <v>0.9</v>
      </c>
      <c r="U36" s="255"/>
      <c r="V36" s="182"/>
      <c r="W36" s="182"/>
      <c r="X36" s="437"/>
      <c r="Y36" s="161"/>
    </row>
    <row r="37" spans="1:25" s="345" customFormat="1" ht="12.75" customHeight="1" thickBot="1">
      <c r="A37" s="188"/>
      <c r="B37" s="188"/>
      <c r="C37" s="188"/>
      <c r="D37" s="188"/>
      <c r="E37" s="189"/>
      <c r="F37" s="189"/>
      <c r="G37" s="287"/>
      <c r="H37" s="184"/>
      <c r="I37" s="288"/>
      <c r="J37" s="481"/>
      <c r="K37" s="504"/>
      <c r="L37" s="439" t="s">
        <v>243</v>
      </c>
      <c r="M37" s="439"/>
      <c r="N37" s="440"/>
      <c r="O37" s="441" t="s">
        <v>125</v>
      </c>
      <c r="P37" s="270" t="s">
        <v>244</v>
      </c>
      <c r="Q37" s="269">
        <v>0</v>
      </c>
      <c r="R37" s="184">
        <v>359.9</v>
      </c>
      <c r="S37" s="184">
        <v>0.1</v>
      </c>
      <c r="T37" s="279">
        <v>315</v>
      </c>
      <c r="U37" s="268"/>
      <c r="V37" s="185"/>
      <c r="W37" s="185"/>
      <c r="X37" s="442"/>
      <c r="Y37" s="161"/>
    </row>
    <row r="38" spans="1:25" s="345" customFormat="1" ht="12.75" customHeight="1">
      <c r="A38" s="188"/>
      <c r="B38" s="188"/>
      <c r="C38" s="188"/>
      <c r="D38" s="188"/>
      <c r="E38" s="189"/>
      <c r="F38" s="189"/>
      <c r="G38" s="283" t="s">
        <v>245</v>
      </c>
      <c r="H38" s="257" t="s">
        <v>121</v>
      </c>
      <c r="I38" s="274">
        <v>5</v>
      </c>
      <c r="J38" s="481"/>
      <c r="K38" s="484" t="s">
        <v>252</v>
      </c>
      <c r="L38" s="486" t="s">
        <v>122</v>
      </c>
      <c r="M38" s="487"/>
      <c r="N38" s="488"/>
      <c r="O38" s="418" t="s">
        <v>135</v>
      </c>
      <c r="P38" s="256" t="s">
        <v>47</v>
      </c>
      <c r="Q38" s="257">
        <v>0.05</v>
      </c>
      <c r="R38" s="164">
        <v>4</v>
      </c>
      <c r="S38" s="164">
        <v>0.01</v>
      </c>
      <c r="T38" s="258">
        <v>1.23</v>
      </c>
      <c r="U38" s="419"/>
      <c r="V38" s="420"/>
      <c r="W38" s="420"/>
      <c r="X38" s="421"/>
      <c r="Y38" s="161"/>
    </row>
    <row r="39" spans="1:25" s="345" customFormat="1" ht="12.75" customHeight="1">
      <c r="A39" s="188"/>
      <c r="B39" s="188"/>
      <c r="C39" s="188"/>
      <c r="D39" s="188"/>
      <c r="E39" s="189"/>
      <c r="F39" s="189"/>
      <c r="G39" s="438" t="s">
        <v>246</v>
      </c>
      <c r="H39" s="144"/>
      <c r="I39" s="446">
        <v>100</v>
      </c>
      <c r="J39" s="481"/>
      <c r="K39" s="485"/>
      <c r="L39" s="434" t="s">
        <v>241</v>
      </c>
      <c r="M39" s="434"/>
      <c r="N39" s="435"/>
      <c r="O39" s="436" t="s">
        <v>240</v>
      </c>
      <c r="P39" s="147" t="s">
        <v>100</v>
      </c>
      <c r="Q39" s="144">
        <v>0.5</v>
      </c>
      <c r="R39" s="145">
        <v>1</v>
      </c>
      <c r="S39" s="145">
        <v>0.01</v>
      </c>
      <c r="T39" s="146">
        <v>0.95</v>
      </c>
      <c r="U39" s="255"/>
      <c r="V39" s="182"/>
      <c r="W39" s="182"/>
      <c r="X39" s="437"/>
      <c r="Y39" s="161"/>
    </row>
    <row r="40" spans="1:25" s="345" customFormat="1" ht="12.75" customHeight="1">
      <c r="A40" s="188"/>
      <c r="B40" s="188"/>
      <c r="C40" s="188"/>
      <c r="D40" s="188"/>
      <c r="E40" s="189"/>
      <c r="F40" s="189"/>
      <c r="G40" s="155"/>
      <c r="H40" s="144"/>
      <c r="I40" s="446"/>
      <c r="J40" s="481"/>
      <c r="K40" s="485"/>
      <c r="L40" s="434" t="s">
        <v>126</v>
      </c>
      <c r="M40" s="434"/>
      <c r="N40" s="435"/>
      <c r="O40" s="436" t="s">
        <v>136</v>
      </c>
      <c r="P40" s="147" t="s">
        <v>119</v>
      </c>
      <c r="Q40" s="144">
        <v>1</v>
      </c>
      <c r="R40" s="145">
        <v>150</v>
      </c>
      <c r="S40" s="145">
        <v>0.1</v>
      </c>
      <c r="T40" s="146">
        <v>5</v>
      </c>
      <c r="U40" s="255"/>
      <c r="V40" s="182"/>
      <c r="W40" s="182"/>
      <c r="X40" s="437"/>
      <c r="Y40" s="161"/>
    </row>
    <row r="41" spans="1:25" s="345" customFormat="1" ht="12.75" customHeight="1">
      <c r="A41" s="188"/>
      <c r="B41" s="188"/>
      <c r="C41" s="188"/>
      <c r="D41" s="188"/>
      <c r="E41" s="189"/>
      <c r="F41" s="189"/>
      <c r="G41" s="155"/>
      <c r="H41" s="144"/>
      <c r="I41" s="446"/>
      <c r="J41" s="481"/>
      <c r="K41" s="485"/>
      <c r="L41" s="434" t="s">
        <v>242</v>
      </c>
      <c r="M41" s="434"/>
      <c r="N41" s="435"/>
      <c r="O41" s="436" t="s">
        <v>137</v>
      </c>
      <c r="P41" s="147" t="s">
        <v>100</v>
      </c>
      <c r="Q41" s="144">
        <v>0.5</v>
      </c>
      <c r="R41" s="145">
        <v>1</v>
      </c>
      <c r="S41" s="145">
        <v>0.01</v>
      </c>
      <c r="T41" s="146">
        <v>0.9</v>
      </c>
      <c r="U41" s="255"/>
      <c r="V41" s="182"/>
      <c r="W41" s="182"/>
      <c r="X41" s="437"/>
      <c r="Y41" s="161"/>
    </row>
    <row r="42" spans="1:25" s="345" customFormat="1" ht="12.75" customHeight="1" thickBot="1">
      <c r="A42" s="188"/>
      <c r="B42" s="188"/>
      <c r="C42" s="188"/>
      <c r="D42" s="188"/>
      <c r="E42" s="189"/>
      <c r="F42" s="189"/>
      <c r="G42" s="287"/>
      <c r="H42" s="184"/>
      <c r="I42" s="288"/>
      <c r="J42" s="481"/>
      <c r="K42" s="504"/>
      <c r="L42" s="439" t="s">
        <v>243</v>
      </c>
      <c r="M42" s="439"/>
      <c r="N42" s="440"/>
      <c r="O42" s="441" t="s">
        <v>125</v>
      </c>
      <c r="P42" s="270" t="s">
        <v>244</v>
      </c>
      <c r="Q42" s="269">
        <v>0</v>
      </c>
      <c r="R42" s="184">
        <v>359.9</v>
      </c>
      <c r="S42" s="184">
        <v>0.1</v>
      </c>
      <c r="T42" s="279">
        <v>315</v>
      </c>
      <c r="U42" s="268"/>
      <c r="V42" s="185"/>
      <c r="W42" s="185"/>
      <c r="X42" s="442"/>
      <c r="Y42" s="161"/>
    </row>
    <row r="43" spans="1:25" s="345" customFormat="1" ht="12.75" customHeight="1">
      <c r="A43" s="188"/>
      <c r="B43" s="188"/>
      <c r="C43" s="188"/>
      <c r="D43" s="188"/>
      <c r="E43" s="189"/>
      <c r="F43" s="189"/>
      <c r="G43" s="281" t="s">
        <v>248</v>
      </c>
      <c r="H43" s="148" t="s">
        <v>121</v>
      </c>
      <c r="I43" s="194">
        <v>5</v>
      </c>
      <c r="J43" s="481"/>
      <c r="K43" s="495" t="s">
        <v>253</v>
      </c>
      <c r="L43" s="497" t="s">
        <v>122</v>
      </c>
      <c r="M43" s="498"/>
      <c r="N43" s="499"/>
      <c r="O43" s="443" t="s">
        <v>135</v>
      </c>
      <c r="P43" s="153" t="s">
        <v>47</v>
      </c>
      <c r="Q43" s="148">
        <v>0.05</v>
      </c>
      <c r="R43" s="149">
        <v>4</v>
      </c>
      <c r="S43" s="149">
        <v>0.01</v>
      </c>
      <c r="T43" s="150">
        <v>1.23</v>
      </c>
      <c r="U43" s="357"/>
      <c r="V43" s="444"/>
      <c r="W43" s="444"/>
      <c r="X43" s="445"/>
      <c r="Y43" s="161"/>
    </row>
    <row r="44" spans="1:25" s="345" customFormat="1" ht="12.75" customHeight="1">
      <c r="A44" s="188"/>
      <c r="B44" s="188"/>
      <c r="C44" s="188"/>
      <c r="D44" s="188"/>
      <c r="E44" s="189"/>
      <c r="F44" s="189"/>
      <c r="G44" s="438" t="s">
        <v>249</v>
      </c>
      <c r="H44" s="144"/>
      <c r="I44" s="433">
        <v>100</v>
      </c>
      <c r="J44" s="481"/>
      <c r="K44" s="485"/>
      <c r="L44" s="434" t="s">
        <v>241</v>
      </c>
      <c r="M44" s="434"/>
      <c r="N44" s="435"/>
      <c r="O44" s="436" t="s">
        <v>240</v>
      </c>
      <c r="P44" s="147" t="s">
        <v>100</v>
      </c>
      <c r="Q44" s="144">
        <v>0.5</v>
      </c>
      <c r="R44" s="145">
        <v>1</v>
      </c>
      <c r="S44" s="145">
        <v>0.01</v>
      </c>
      <c r="T44" s="146">
        <v>0.95</v>
      </c>
      <c r="U44" s="255"/>
      <c r="V44" s="182"/>
      <c r="W44" s="182"/>
      <c r="X44" s="437"/>
      <c r="Y44" s="161"/>
    </row>
    <row r="45" spans="1:25" s="345" customFormat="1" ht="12.75" customHeight="1">
      <c r="A45" s="188"/>
      <c r="B45" s="188"/>
      <c r="C45" s="188"/>
      <c r="D45" s="188"/>
      <c r="E45" s="189"/>
      <c r="F45" s="189"/>
      <c r="G45" s="155"/>
      <c r="H45" s="144"/>
      <c r="I45" s="433"/>
      <c r="J45" s="481"/>
      <c r="K45" s="485"/>
      <c r="L45" s="434" t="s">
        <v>126</v>
      </c>
      <c r="M45" s="434"/>
      <c r="N45" s="435"/>
      <c r="O45" s="436" t="s">
        <v>136</v>
      </c>
      <c r="P45" s="147" t="s">
        <v>119</v>
      </c>
      <c r="Q45" s="144">
        <v>1</v>
      </c>
      <c r="R45" s="145">
        <v>150</v>
      </c>
      <c r="S45" s="145">
        <v>0.1</v>
      </c>
      <c r="T45" s="146">
        <v>5</v>
      </c>
      <c r="U45" s="255"/>
      <c r="V45" s="182"/>
      <c r="W45" s="182"/>
      <c r="X45" s="437"/>
      <c r="Y45" s="161"/>
    </row>
    <row r="46" spans="1:25" s="345" customFormat="1" ht="12.75" customHeight="1">
      <c r="A46" s="188"/>
      <c r="B46" s="188"/>
      <c r="C46" s="188"/>
      <c r="D46" s="188"/>
      <c r="E46" s="189"/>
      <c r="F46" s="189"/>
      <c r="G46" s="155"/>
      <c r="H46" s="144"/>
      <c r="I46" s="433"/>
      <c r="J46" s="481"/>
      <c r="K46" s="485"/>
      <c r="L46" s="434" t="s">
        <v>242</v>
      </c>
      <c r="M46" s="434"/>
      <c r="N46" s="435"/>
      <c r="O46" s="436" t="s">
        <v>137</v>
      </c>
      <c r="P46" s="147" t="s">
        <v>100</v>
      </c>
      <c r="Q46" s="144">
        <v>0.5</v>
      </c>
      <c r="R46" s="145">
        <v>1</v>
      </c>
      <c r="S46" s="145">
        <v>0.01</v>
      </c>
      <c r="T46" s="146">
        <v>0.9</v>
      </c>
      <c r="U46" s="255"/>
      <c r="V46" s="182"/>
      <c r="W46" s="182"/>
      <c r="X46" s="437"/>
      <c r="Y46" s="161"/>
    </row>
    <row r="47" spans="1:25" s="345" customFormat="1" ht="12.75" customHeight="1" thickBot="1">
      <c r="A47" s="188"/>
      <c r="B47" s="188"/>
      <c r="C47" s="188"/>
      <c r="D47" s="188"/>
      <c r="E47" s="189"/>
      <c r="F47" s="189"/>
      <c r="G47" s="287"/>
      <c r="H47" s="184"/>
      <c r="I47" s="286"/>
      <c r="J47" s="481"/>
      <c r="K47" s="504"/>
      <c r="L47" s="439" t="s">
        <v>243</v>
      </c>
      <c r="M47" s="439"/>
      <c r="N47" s="440"/>
      <c r="O47" s="441" t="s">
        <v>125</v>
      </c>
      <c r="P47" s="270" t="s">
        <v>244</v>
      </c>
      <c r="Q47" s="269">
        <v>0</v>
      </c>
      <c r="R47" s="184">
        <v>359.9</v>
      </c>
      <c r="S47" s="184">
        <v>0.1</v>
      </c>
      <c r="T47" s="279">
        <v>315</v>
      </c>
      <c r="U47" s="268"/>
      <c r="V47" s="185"/>
      <c r="W47" s="185"/>
      <c r="X47" s="442"/>
      <c r="Y47" s="161"/>
    </row>
    <row r="48" spans="1:25" ht="12.75" customHeight="1">
      <c r="A48" s="188"/>
      <c r="B48" s="188"/>
      <c r="C48" s="188"/>
      <c r="D48" s="188"/>
      <c r="E48" s="189"/>
      <c r="F48" s="189"/>
      <c r="G48" s="281"/>
      <c r="H48" s="148"/>
      <c r="I48" s="254"/>
      <c r="J48" s="481"/>
      <c r="K48" s="505" t="s">
        <v>258</v>
      </c>
      <c r="L48" s="506"/>
      <c r="M48" s="506"/>
      <c r="N48" s="507"/>
      <c r="O48" s="426" t="s">
        <v>255</v>
      </c>
      <c r="P48" s="264" t="s">
        <v>100</v>
      </c>
      <c r="Q48" s="265">
        <v>0</v>
      </c>
      <c r="R48" s="266">
        <v>1</v>
      </c>
      <c r="S48" s="266" t="s">
        <v>100</v>
      </c>
      <c r="T48" s="267">
        <v>0</v>
      </c>
      <c r="U48" s="383"/>
      <c r="V48" s="384"/>
      <c r="W48" s="384"/>
      <c r="X48" s="382"/>
      <c r="Y48" s="161"/>
    </row>
    <row r="49" spans="1:25" ht="12.75" customHeight="1">
      <c r="A49" s="188"/>
      <c r="B49" s="188"/>
      <c r="C49" s="188"/>
      <c r="D49" s="188"/>
      <c r="E49" s="189"/>
      <c r="F49" s="189"/>
      <c r="G49" s="281"/>
      <c r="H49" s="148"/>
      <c r="I49" s="254"/>
      <c r="J49" s="481"/>
      <c r="K49" s="381" t="s">
        <v>348</v>
      </c>
      <c r="L49" s="424"/>
      <c r="M49" s="424"/>
      <c r="N49" s="425"/>
      <c r="O49" s="426" t="s">
        <v>256</v>
      </c>
      <c r="P49" s="264" t="s">
        <v>100</v>
      </c>
      <c r="Q49" s="265">
        <v>0</v>
      </c>
      <c r="R49" s="266">
        <v>1</v>
      </c>
      <c r="S49" s="266" t="s">
        <v>100</v>
      </c>
      <c r="T49" s="267">
        <v>0</v>
      </c>
      <c r="U49" s="383"/>
      <c r="V49" s="384"/>
      <c r="W49" s="384"/>
      <c r="X49" s="382"/>
      <c r="Y49" s="161"/>
    </row>
    <row r="50" spans="1:25" ht="12.75" customHeight="1">
      <c r="A50" s="188"/>
      <c r="B50" s="188"/>
      <c r="C50" s="188"/>
      <c r="D50" s="188"/>
      <c r="E50" s="189"/>
      <c r="F50" s="189"/>
      <c r="G50" s="281"/>
      <c r="H50" s="148"/>
      <c r="I50" s="254"/>
      <c r="J50" s="481"/>
      <c r="K50" s="381" t="s">
        <v>349</v>
      </c>
      <c r="L50" s="424"/>
      <c r="M50" s="424"/>
      <c r="N50" s="425"/>
      <c r="O50" s="426" t="s">
        <v>257</v>
      </c>
      <c r="P50" s="264" t="s">
        <v>100</v>
      </c>
      <c r="Q50" s="265">
        <v>0</v>
      </c>
      <c r="R50" s="266">
        <v>1</v>
      </c>
      <c r="S50" s="266" t="s">
        <v>100</v>
      </c>
      <c r="T50" s="267">
        <v>0</v>
      </c>
      <c r="U50" s="383"/>
      <c r="V50" s="384"/>
      <c r="W50" s="384"/>
      <c r="X50" s="382"/>
      <c r="Y50" s="161"/>
    </row>
    <row r="51" spans="1:25" ht="12.75" customHeight="1">
      <c r="A51" s="188"/>
      <c r="B51" s="188"/>
      <c r="C51" s="188"/>
      <c r="D51" s="188"/>
      <c r="E51" s="189"/>
      <c r="F51" s="189"/>
      <c r="G51" s="281"/>
      <c r="H51" s="148"/>
      <c r="I51" s="254"/>
      <c r="J51" s="481"/>
      <c r="K51" s="416" t="s">
        <v>263</v>
      </c>
      <c r="L51" s="427"/>
      <c r="M51" s="427"/>
      <c r="N51" s="428"/>
      <c r="O51" s="429" t="s">
        <v>259</v>
      </c>
      <c r="P51" s="359" t="s">
        <v>6</v>
      </c>
      <c r="Q51" s="422">
        <v>0</v>
      </c>
      <c r="R51" s="370">
        <v>9999</v>
      </c>
      <c r="S51" s="370">
        <v>0.001</v>
      </c>
      <c r="T51" s="360">
        <v>0.07</v>
      </c>
      <c r="U51" s="365"/>
      <c r="V51" s="372"/>
      <c r="W51" s="372"/>
      <c r="X51" s="367"/>
      <c r="Y51" s="161"/>
    </row>
    <row r="52" spans="1:25" ht="12.75" customHeight="1">
      <c r="A52" s="188"/>
      <c r="B52" s="188"/>
      <c r="C52" s="188"/>
      <c r="D52" s="188"/>
      <c r="E52" s="189"/>
      <c r="F52" s="189"/>
      <c r="G52" s="281"/>
      <c r="H52" s="148"/>
      <c r="I52" s="254"/>
      <c r="J52" s="481"/>
      <c r="K52" s="416" t="s">
        <v>264</v>
      </c>
      <c r="L52" s="427"/>
      <c r="M52" s="427"/>
      <c r="N52" s="428"/>
      <c r="O52" s="429" t="s">
        <v>260</v>
      </c>
      <c r="P52" s="359" t="s">
        <v>120</v>
      </c>
      <c r="Q52" s="422">
        <v>0</v>
      </c>
      <c r="R52" s="370">
        <v>9999</v>
      </c>
      <c r="S52" s="370">
        <v>0.001</v>
      </c>
      <c r="T52" s="360">
        <v>0.5</v>
      </c>
      <c r="U52" s="365"/>
      <c r="V52" s="372"/>
      <c r="W52" s="372"/>
      <c r="X52" s="367"/>
      <c r="Y52" s="161"/>
    </row>
    <row r="53" spans="1:25" ht="12.75" customHeight="1">
      <c r="A53" s="188"/>
      <c r="B53" s="188"/>
      <c r="C53" s="188"/>
      <c r="D53" s="188"/>
      <c r="E53" s="189"/>
      <c r="F53" s="189"/>
      <c r="G53" s="281"/>
      <c r="H53" s="148"/>
      <c r="I53" s="254"/>
      <c r="J53" s="481"/>
      <c r="K53" s="416" t="s">
        <v>265</v>
      </c>
      <c r="L53" s="427"/>
      <c r="M53" s="427"/>
      <c r="N53" s="428"/>
      <c r="O53" s="429" t="s">
        <v>261</v>
      </c>
      <c r="P53" s="359" t="s">
        <v>120</v>
      </c>
      <c r="Q53" s="422">
        <v>0</v>
      </c>
      <c r="R53" s="370">
        <v>9999</v>
      </c>
      <c r="S53" s="370">
        <v>0.001</v>
      </c>
      <c r="T53" s="360">
        <v>0.07</v>
      </c>
      <c r="U53" s="365"/>
      <c r="V53" s="372"/>
      <c r="W53" s="372"/>
      <c r="X53" s="367"/>
      <c r="Y53" s="161"/>
    </row>
    <row r="54" spans="1:25" ht="12.75" customHeight="1" thickBot="1">
      <c r="A54" s="188"/>
      <c r="B54" s="188"/>
      <c r="C54" s="188"/>
      <c r="D54" s="188"/>
      <c r="E54" s="189"/>
      <c r="F54" s="189"/>
      <c r="G54" s="281"/>
      <c r="H54" s="148"/>
      <c r="I54" s="254"/>
      <c r="J54" s="483"/>
      <c r="K54" s="416" t="s">
        <v>266</v>
      </c>
      <c r="L54" s="427"/>
      <c r="M54" s="427"/>
      <c r="N54" s="428"/>
      <c r="O54" s="429" t="s">
        <v>262</v>
      </c>
      <c r="P54" s="359" t="s">
        <v>6</v>
      </c>
      <c r="Q54" s="422">
        <v>0</v>
      </c>
      <c r="R54" s="370">
        <v>9999</v>
      </c>
      <c r="S54" s="370">
        <v>0.001</v>
      </c>
      <c r="T54" s="466">
        <v>0.5</v>
      </c>
      <c r="U54" s="365"/>
      <c r="V54" s="372"/>
      <c r="W54" s="372"/>
      <c r="X54" s="367"/>
      <c r="Y54" s="161"/>
    </row>
    <row r="55" spans="1:25" s="345" customFormat="1" ht="12.75" customHeight="1" thickBot="1" thickTop="1">
      <c r="A55" s="188"/>
      <c r="B55" s="188"/>
      <c r="C55" s="188"/>
      <c r="D55" s="188"/>
      <c r="E55" s="189"/>
      <c r="F55" s="189"/>
      <c r="G55" s="347" t="s">
        <v>143</v>
      </c>
      <c r="H55" s="151" t="s">
        <v>121</v>
      </c>
      <c r="I55" s="348">
        <v>100</v>
      </c>
      <c r="J55" s="480" t="s">
        <v>232</v>
      </c>
      <c r="K55" s="565" t="s">
        <v>230</v>
      </c>
      <c r="L55" s="501" t="s">
        <v>126</v>
      </c>
      <c r="M55" s="502"/>
      <c r="N55" s="503"/>
      <c r="O55" s="156" t="s">
        <v>184</v>
      </c>
      <c r="P55" s="143" t="s">
        <v>119</v>
      </c>
      <c r="Q55" s="151">
        <v>0.3</v>
      </c>
      <c r="R55" s="152">
        <v>264</v>
      </c>
      <c r="S55" s="152">
        <v>0.01</v>
      </c>
      <c r="T55" s="154">
        <v>45</v>
      </c>
      <c r="U55" s="353"/>
      <c r="V55" s="354"/>
      <c r="W55" s="354"/>
      <c r="X55" s="355"/>
      <c r="Y55" s="161"/>
    </row>
    <row r="56" spans="1:25" s="345" customFormat="1" ht="12.75" customHeight="1" thickBot="1">
      <c r="A56" s="188"/>
      <c r="B56" s="188"/>
      <c r="C56" s="188"/>
      <c r="D56" s="188"/>
      <c r="E56" s="189"/>
      <c r="F56" s="189"/>
      <c r="G56" s="197"/>
      <c r="H56" s="162"/>
      <c r="I56" s="192"/>
      <c r="J56" s="481"/>
      <c r="K56" s="522"/>
      <c r="L56" s="214" t="s">
        <v>123</v>
      </c>
      <c r="M56" s="214"/>
      <c r="N56" s="215"/>
      <c r="O56" s="417" t="s">
        <v>161</v>
      </c>
      <c r="P56" s="178" t="s">
        <v>100</v>
      </c>
      <c r="Q56" s="179">
        <v>1</v>
      </c>
      <c r="R56" s="162">
        <v>1.5</v>
      </c>
      <c r="S56" s="162">
        <v>0.01</v>
      </c>
      <c r="T56" s="180">
        <v>1.05</v>
      </c>
      <c r="U56" s="271"/>
      <c r="V56" s="203"/>
      <c r="W56" s="203"/>
      <c r="X56" s="356"/>
      <c r="Y56" s="161"/>
    </row>
    <row r="57" spans="1:25" s="345" customFormat="1" ht="12.75" customHeight="1" thickBot="1">
      <c r="A57" s="188"/>
      <c r="B57" s="188"/>
      <c r="C57" s="188"/>
      <c r="D57" s="188"/>
      <c r="E57" s="189"/>
      <c r="F57" s="189"/>
      <c r="G57" s="283" t="s">
        <v>143</v>
      </c>
      <c r="H57" s="257" t="s">
        <v>121</v>
      </c>
      <c r="I57" s="274">
        <v>100</v>
      </c>
      <c r="J57" s="481"/>
      <c r="K57" s="522" t="s">
        <v>231</v>
      </c>
      <c r="L57" s="486" t="s">
        <v>126</v>
      </c>
      <c r="M57" s="487"/>
      <c r="N57" s="488"/>
      <c r="O57" s="418" t="s">
        <v>184</v>
      </c>
      <c r="P57" s="256" t="s">
        <v>119</v>
      </c>
      <c r="Q57" s="257">
        <v>3</v>
      </c>
      <c r="R57" s="164">
        <v>264</v>
      </c>
      <c r="S57" s="164">
        <v>0.01</v>
      </c>
      <c r="T57" s="258">
        <v>6</v>
      </c>
      <c r="U57" s="419"/>
      <c r="V57" s="420"/>
      <c r="W57" s="420"/>
      <c r="X57" s="421"/>
      <c r="Y57" s="161"/>
    </row>
    <row r="58" spans="1:25" s="345" customFormat="1" ht="12.75" customHeight="1">
      <c r="A58" s="188"/>
      <c r="B58" s="188"/>
      <c r="C58" s="188"/>
      <c r="D58" s="188"/>
      <c r="E58" s="189"/>
      <c r="F58" s="189"/>
      <c r="G58" s="197"/>
      <c r="H58" s="162"/>
      <c r="I58" s="193"/>
      <c r="J58" s="481"/>
      <c r="K58" s="566"/>
      <c r="L58" s="430" t="s">
        <v>123</v>
      </c>
      <c r="M58" s="214"/>
      <c r="N58" s="215"/>
      <c r="O58" s="417" t="s">
        <v>161</v>
      </c>
      <c r="P58" s="178" t="s">
        <v>100</v>
      </c>
      <c r="Q58" s="179">
        <v>0.5</v>
      </c>
      <c r="R58" s="162">
        <v>1</v>
      </c>
      <c r="S58" s="162">
        <v>0.01</v>
      </c>
      <c r="T58" s="180">
        <v>0.95</v>
      </c>
      <c r="U58" s="271"/>
      <c r="V58" s="203"/>
      <c r="W58" s="203"/>
      <c r="X58" s="356"/>
      <c r="Y58" s="161"/>
    </row>
    <row r="59" spans="1:25" ht="12.75" customHeight="1" thickBot="1">
      <c r="A59" s="188"/>
      <c r="B59" s="188"/>
      <c r="C59" s="188"/>
      <c r="D59" s="188"/>
      <c r="E59" s="189"/>
      <c r="F59" s="189"/>
      <c r="G59" s="344"/>
      <c r="H59" s="376"/>
      <c r="I59" s="395"/>
      <c r="J59" s="483"/>
      <c r="K59" s="517" t="s">
        <v>227</v>
      </c>
      <c r="L59" s="518"/>
      <c r="M59" s="518"/>
      <c r="N59" s="519"/>
      <c r="O59" s="431" t="s">
        <v>233</v>
      </c>
      <c r="P59" s="235" t="s">
        <v>100</v>
      </c>
      <c r="Q59" s="275">
        <v>0</v>
      </c>
      <c r="R59" s="237">
        <v>1</v>
      </c>
      <c r="S59" s="237" t="s">
        <v>100</v>
      </c>
      <c r="T59" s="238">
        <v>0</v>
      </c>
      <c r="U59" s="233"/>
      <c r="V59" s="239"/>
      <c r="W59" s="239"/>
      <c r="X59" s="226"/>
      <c r="Y59" s="161"/>
    </row>
    <row r="60" spans="1:25" s="345" customFormat="1" ht="12.75" customHeight="1" thickTop="1">
      <c r="A60" s="188"/>
      <c r="B60" s="188"/>
      <c r="C60" s="188"/>
      <c r="D60" s="188"/>
      <c r="E60" s="189"/>
      <c r="F60" s="189"/>
      <c r="G60" s="347" t="s">
        <v>238</v>
      </c>
      <c r="H60" s="151" t="s">
        <v>121</v>
      </c>
      <c r="I60" s="348">
        <v>5</v>
      </c>
      <c r="J60" s="480" t="s">
        <v>234</v>
      </c>
      <c r="K60" s="500" t="s">
        <v>267</v>
      </c>
      <c r="L60" s="501" t="s">
        <v>122</v>
      </c>
      <c r="M60" s="502"/>
      <c r="N60" s="503"/>
      <c r="O60" s="156" t="s">
        <v>135</v>
      </c>
      <c r="P60" s="143" t="s">
        <v>47</v>
      </c>
      <c r="Q60" s="151">
        <v>0.05</v>
      </c>
      <c r="R60" s="152">
        <v>4</v>
      </c>
      <c r="S60" s="152">
        <v>0.01</v>
      </c>
      <c r="T60" s="154">
        <v>1.23</v>
      </c>
      <c r="U60" s="353"/>
      <c r="V60" s="354"/>
      <c r="W60" s="354"/>
      <c r="X60" s="355"/>
      <c r="Y60" s="161"/>
    </row>
    <row r="61" spans="1:25" s="345" customFormat="1" ht="12.75" customHeight="1">
      <c r="A61" s="188"/>
      <c r="B61" s="188"/>
      <c r="C61" s="188"/>
      <c r="D61" s="188"/>
      <c r="E61" s="189"/>
      <c r="F61" s="189"/>
      <c r="G61" s="438" t="s">
        <v>239</v>
      </c>
      <c r="H61" s="144"/>
      <c r="I61" s="433">
        <v>100</v>
      </c>
      <c r="J61" s="481"/>
      <c r="K61" s="485"/>
      <c r="L61" s="434" t="s">
        <v>241</v>
      </c>
      <c r="M61" s="434"/>
      <c r="N61" s="435"/>
      <c r="O61" s="436" t="s">
        <v>240</v>
      </c>
      <c r="P61" s="147" t="s">
        <v>100</v>
      </c>
      <c r="Q61" s="144">
        <v>0.5</v>
      </c>
      <c r="R61" s="145">
        <v>1</v>
      </c>
      <c r="S61" s="145">
        <v>0.01</v>
      </c>
      <c r="T61" s="146">
        <v>0.95</v>
      </c>
      <c r="U61" s="255"/>
      <c r="V61" s="182"/>
      <c r="W61" s="182"/>
      <c r="X61" s="437"/>
      <c r="Y61" s="161"/>
    </row>
    <row r="62" spans="1:25" s="345" customFormat="1" ht="12.75" customHeight="1">
      <c r="A62" s="188"/>
      <c r="B62" s="188"/>
      <c r="C62" s="188"/>
      <c r="D62" s="188"/>
      <c r="E62" s="189"/>
      <c r="F62" s="189"/>
      <c r="G62" s="155"/>
      <c r="H62" s="144"/>
      <c r="I62" s="433"/>
      <c r="J62" s="481"/>
      <c r="K62" s="485"/>
      <c r="L62" s="434" t="s">
        <v>126</v>
      </c>
      <c r="M62" s="434"/>
      <c r="N62" s="435"/>
      <c r="O62" s="436" t="s">
        <v>136</v>
      </c>
      <c r="P62" s="147" t="s">
        <v>119</v>
      </c>
      <c r="Q62" s="144">
        <v>1</v>
      </c>
      <c r="R62" s="145">
        <v>150</v>
      </c>
      <c r="S62" s="145">
        <v>0.1</v>
      </c>
      <c r="T62" s="146">
        <v>5</v>
      </c>
      <c r="U62" s="255"/>
      <c r="V62" s="182"/>
      <c r="W62" s="182"/>
      <c r="X62" s="437"/>
      <c r="Y62" s="161"/>
    </row>
    <row r="63" spans="1:25" s="345" customFormat="1" ht="12.75" customHeight="1">
      <c r="A63" s="188"/>
      <c r="B63" s="188"/>
      <c r="C63" s="188"/>
      <c r="D63" s="188"/>
      <c r="E63" s="189"/>
      <c r="F63" s="189"/>
      <c r="G63" s="155"/>
      <c r="H63" s="144"/>
      <c r="I63" s="433"/>
      <c r="J63" s="481"/>
      <c r="K63" s="485"/>
      <c r="L63" s="434" t="s">
        <v>242</v>
      </c>
      <c r="M63" s="434"/>
      <c r="N63" s="435"/>
      <c r="O63" s="436" t="s">
        <v>137</v>
      </c>
      <c r="P63" s="147" t="s">
        <v>100</v>
      </c>
      <c r="Q63" s="144">
        <v>0.5</v>
      </c>
      <c r="R63" s="145">
        <v>1</v>
      </c>
      <c r="S63" s="145">
        <v>0.01</v>
      </c>
      <c r="T63" s="146">
        <v>0.9</v>
      </c>
      <c r="U63" s="255"/>
      <c r="V63" s="182"/>
      <c r="W63" s="182"/>
      <c r="X63" s="437"/>
      <c r="Y63" s="161"/>
    </row>
    <row r="64" spans="1:25" s="345" customFormat="1" ht="12.75" customHeight="1" thickBot="1">
      <c r="A64" s="188"/>
      <c r="B64" s="188"/>
      <c r="C64" s="188"/>
      <c r="D64" s="188"/>
      <c r="E64" s="189"/>
      <c r="F64" s="189"/>
      <c r="G64" s="197"/>
      <c r="H64" s="162"/>
      <c r="I64" s="192"/>
      <c r="J64" s="481"/>
      <c r="K64" s="496"/>
      <c r="L64" s="214" t="s">
        <v>243</v>
      </c>
      <c r="M64" s="214"/>
      <c r="N64" s="215"/>
      <c r="O64" s="417" t="s">
        <v>125</v>
      </c>
      <c r="P64" s="178" t="s">
        <v>244</v>
      </c>
      <c r="Q64" s="179">
        <v>0</v>
      </c>
      <c r="R64" s="162">
        <v>359.9</v>
      </c>
      <c r="S64" s="162">
        <v>0.1</v>
      </c>
      <c r="T64" s="180">
        <v>135</v>
      </c>
      <c r="U64" s="271"/>
      <c r="V64" s="203"/>
      <c r="W64" s="203"/>
      <c r="X64" s="356"/>
      <c r="Y64" s="161"/>
    </row>
    <row r="65" spans="1:25" s="345" customFormat="1" ht="12.75" customHeight="1">
      <c r="A65" s="188"/>
      <c r="B65" s="188"/>
      <c r="C65" s="188"/>
      <c r="D65" s="188"/>
      <c r="E65" s="189"/>
      <c r="F65" s="189"/>
      <c r="G65" s="283" t="s">
        <v>245</v>
      </c>
      <c r="H65" s="257" t="s">
        <v>121</v>
      </c>
      <c r="I65" s="274">
        <v>5</v>
      </c>
      <c r="J65" s="481"/>
      <c r="K65" s="484" t="s">
        <v>268</v>
      </c>
      <c r="L65" s="486" t="s">
        <v>122</v>
      </c>
      <c r="M65" s="487"/>
      <c r="N65" s="488"/>
      <c r="O65" s="418" t="s">
        <v>135</v>
      </c>
      <c r="P65" s="256" t="s">
        <v>47</v>
      </c>
      <c r="Q65" s="257">
        <v>0.05</v>
      </c>
      <c r="R65" s="164">
        <v>4</v>
      </c>
      <c r="S65" s="164">
        <v>0.01</v>
      </c>
      <c r="T65" s="258">
        <v>1.23</v>
      </c>
      <c r="U65" s="419"/>
      <c r="V65" s="420"/>
      <c r="W65" s="420"/>
      <c r="X65" s="421"/>
      <c r="Y65" s="161"/>
    </row>
    <row r="66" spans="1:25" s="345" customFormat="1" ht="12.75" customHeight="1">
      <c r="A66" s="188"/>
      <c r="B66" s="188"/>
      <c r="C66" s="188"/>
      <c r="D66" s="188"/>
      <c r="E66" s="189"/>
      <c r="F66" s="189"/>
      <c r="G66" s="438" t="s">
        <v>246</v>
      </c>
      <c r="H66" s="144"/>
      <c r="I66" s="446">
        <v>100</v>
      </c>
      <c r="J66" s="481"/>
      <c r="K66" s="485"/>
      <c r="L66" s="434" t="s">
        <v>241</v>
      </c>
      <c r="M66" s="434"/>
      <c r="N66" s="435"/>
      <c r="O66" s="436" t="s">
        <v>240</v>
      </c>
      <c r="P66" s="147" t="s">
        <v>100</v>
      </c>
      <c r="Q66" s="144">
        <v>0.5</v>
      </c>
      <c r="R66" s="145">
        <v>1</v>
      </c>
      <c r="S66" s="145">
        <v>0.01</v>
      </c>
      <c r="T66" s="146">
        <v>0.95</v>
      </c>
      <c r="U66" s="255"/>
      <c r="V66" s="182"/>
      <c r="W66" s="182"/>
      <c r="X66" s="437"/>
      <c r="Y66" s="161"/>
    </row>
    <row r="67" spans="1:25" s="345" customFormat="1" ht="12.75" customHeight="1">
      <c r="A67" s="188"/>
      <c r="B67" s="188"/>
      <c r="C67" s="188"/>
      <c r="D67" s="188"/>
      <c r="E67" s="189"/>
      <c r="F67" s="189"/>
      <c r="G67" s="155"/>
      <c r="H67" s="144"/>
      <c r="I67" s="446"/>
      <c r="J67" s="481"/>
      <c r="K67" s="485"/>
      <c r="L67" s="434" t="s">
        <v>126</v>
      </c>
      <c r="M67" s="434"/>
      <c r="N67" s="435"/>
      <c r="O67" s="436" t="s">
        <v>136</v>
      </c>
      <c r="P67" s="147" t="s">
        <v>119</v>
      </c>
      <c r="Q67" s="144">
        <v>1</v>
      </c>
      <c r="R67" s="145">
        <v>150</v>
      </c>
      <c r="S67" s="145">
        <v>0.1</v>
      </c>
      <c r="T67" s="146">
        <v>5</v>
      </c>
      <c r="U67" s="255"/>
      <c r="V67" s="182"/>
      <c r="W67" s="182"/>
      <c r="X67" s="437"/>
      <c r="Y67" s="161"/>
    </row>
    <row r="68" spans="1:25" s="345" customFormat="1" ht="12.75" customHeight="1">
      <c r="A68" s="188"/>
      <c r="B68" s="188"/>
      <c r="C68" s="188"/>
      <c r="D68" s="188"/>
      <c r="E68" s="189"/>
      <c r="F68" s="189"/>
      <c r="G68" s="155"/>
      <c r="H68" s="144"/>
      <c r="I68" s="446"/>
      <c r="J68" s="481"/>
      <c r="K68" s="485"/>
      <c r="L68" s="434" t="s">
        <v>242</v>
      </c>
      <c r="M68" s="434"/>
      <c r="N68" s="435"/>
      <c r="O68" s="436" t="s">
        <v>137</v>
      </c>
      <c r="P68" s="147" t="s">
        <v>100</v>
      </c>
      <c r="Q68" s="144">
        <v>0.5</v>
      </c>
      <c r="R68" s="145">
        <v>1</v>
      </c>
      <c r="S68" s="145">
        <v>0.01</v>
      </c>
      <c r="T68" s="146">
        <v>0.9</v>
      </c>
      <c r="U68" s="255"/>
      <c r="V68" s="182"/>
      <c r="W68" s="182"/>
      <c r="X68" s="437"/>
      <c r="Y68" s="161"/>
    </row>
    <row r="69" spans="1:25" s="345" customFormat="1" ht="12.75" customHeight="1" thickBot="1">
      <c r="A69" s="188"/>
      <c r="B69" s="188"/>
      <c r="C69" s="188"/>
      <c r="D69" s="188"/>
      <c r="E69" s="189"/>
      <c r="F69" s="189"/>
      <c r="G69" s="287"/>
      <c r="H69" s="184"/>
      <c r="I69" s="288"/>
      <c r="J69" s="481"/>
      <c r="K69" s="504"/>
      <c r="L69" s="439" t="s">
        <v>243</v>
      </c>
      <c r="M69" s="439"/>
      <c r="N69" s="440"/>
      <c r="O69" s="441" t="s">
        <v>125</v>
      </c>
      <c r="P69" s="270" t="s">
        <v>244</v>
      </c>
      <c r="Q69" s="269">
        <v>0</v>
      </c>
      <c r="R69" s="184">
        <v>359.9</v>
      </c>
      <c r="S69" s="184">
        <v>0.1</v>
      </c>
      <c r="T69" s="279">
        <v>135</v>
      </c>
      <c r="U69" s="268"/>
      <c r="V69" s="185"/>
      <c r="W69" s="185"/>
      <c r="X69" s="442"/>
      <c r="Y69" s="161"/>
    </row>
    <row r="70" spans="1:25" s="345" customFormat="1" ht="12.75" customHeight="1">
      <c r="A70" s="188"/>
      <c r="B70" s="188"/>
      <c r="C70" s="188"/>
      <c r="D70" s="188"/>
      <c r="E70" s="189"/>
      <c r="F70" s="189"/>
      <c r="G70" s="281" t="s">
        <v>248</v>
      </c>
      <c r="H70" s="148" t="s">
        <v>121</v>
      </c>
      <c r="I70" s="194">
        <v>5</v>
      </c>
      <c r="J70" s="481"/>
      <c r="K70" s="495" t="s">
        <v>269</v>
      </c>
      <c r="L70" s="497" t="s">
        <v>122</v>
      </c>
      <c r="M70" s="498"/>
      <c r="N70" s="499"/>
      <c r="O70" s="443" t="s">
        <v>135</v>
      </c>
      <c r="P70" s="153" t="s">
        <v>47</v>
      </c>
      <c r="Q70" s="148">
        <v>0.05</v>
      </c>
      <c r="R70" s="149">
        <v>4</v>
      </c>
      <c r="S70" s="149">
        <v>0.01</v>
      </c>
      <c r="T70" s="150">
        <v>1.23</v>
      </c>
      <c r="U70" s="357"/>
      <c r="V70" s="444"/>
      <c r="W70" s="444"/>
      <c r="X70" s="445"/>
      <c r="Y70" s="161"/>
    </row>
    <row r="71" spans="1:25" s="345" customFormat="1" ht="12.75" customHeight="1">
      <c r="A71" s="188"/>
      <c r="B71" s="188"/>
      <c r="C71" s="188"/>
      <c r="D71" s="188"/>
      <c r="E71" s="189"/>
      <c r="F71" s="189"/>
      <c r="G71" s="438" t="s">
        <v>249</v>
      </c>
      <c r="H71" s="144"/>
      <c r="I71" s="433">
        <v>100</v>
      </c>
      <c r="J71" s="481"/>
      <c r="K71" s="485"/>
      <c r="L71" s="434" t="s">
        <v>241</v>
      </c>
      <c r="M71" s="434"/>
      <c r="N71" s="435"/>
      <c r="O71" s="436" t="s">
        <v>240</v>
      </c>
      <c r="P71" s="147" t="s">
        <v>100</v>
      </c>
      <c r="Q71" s="144">
        <v>0.5</v>
      </c>
      <c r="R71" s="145">
        <v>1</v>
      </c>
      <c r="S71" s="145">
        <v>0.01</v>
      </c>
      <c r="T71" s="146">
        <v>0.95</v>
      </c>
      <c r="U71" s="255"/>
      <c r="V71" s="182"/>
      <c r="W71" s="182"/>
      <c r="X71" s="437"/>
      <c r="Y71" s="161"/>
    </row>
    <row r="72" spans="1:25" s="345" customFormat="1" ht="12.75" customHeight="1">
      <c r="A72" s="188"/>
      <c r="B72" s="188"/>
      <c r="C72" s="188"/>
      <c r="D72" s="188"/>
      <c r="E72" s="189"/>
      <c r="F72" s="189"/>
      <c r="G72" s="155"/>
      <c r="H72" s="144"/>
      <c r="I72" s="433"/>
      <c r="J72" s="481"/>
      <c r="K72" s="485"/>
      <c r="L72" s="434" t="s">
        <v>126</v>
      </c>
      <c r="M72" s="434"/>
      <c r="N72" s="435"/>
      <c r="O72" s="436" t="s">
        <v>136</v>
      </c>
      <c r="P72" s="147" t="s">
        <v>119</v>
      </c>
      <c r="Q72" s="144">
        <v>1</v>
      </c>
      <c r="R72" s="145">
        <v>150</v>
      </c>
      <c r="S72" s="145">
        <v>0.1</v>
      </c>
      <c r="T72" s="146">
        <v>5</v>
      </c>
      <c r="U72" s="255"/>
      <c r="V72" s="182"/>
      <c r="W72" s="182"/>
      <c r="X72" s="437"/>
      <c r="Y72" s="161"/>
    </row>
    <row r="73" spans="1:25" s="345" customFormat="1" ht="12.75" customHeight="1">
      <c r="A73" s="188"/>
      <c r="B73" s="188"/>
      <c r="C73" s="188"/>
      <c r="D73" s="188"/>
      <c r="E73" s="189"/>
      <c r="F73" s="189"/>
      <c r="G73" s="155"/>
      <c r="H73" s="144"/>
      <c r="I73" s="433"/>
      <c r="J73" s="481"/>
      <c r="K73" s="485"/>
      <c r="L73" s="434" t="s">
        <v>242</v>
      </c>
      <c r="M73" s="434"/>
      <c r="N73" s="435"/>
      <c r="O73" s="436" t="s">
        <v>137</v>
      </c>
      <c r="P73" s="147" t="s">
        <v>100</v>
      </c>
      <c r="Q73" s="144">
        <v>0.5</v>
      </c>
      <c r="R73" s="145">
        <v>1</v>
      </c>
      <c r="S73" s="145">
        <v>0.01</v>
      </c>
      <c r="T73" s="146">
        <v>0.9</v>
      </c>
      <c r="U73" s="255"/>
      <c r="V73" s="182"/>
      <c r="W73" s="182"/>
      <c r="X73" s="437"/>
      <c r="Y73" s="161"/>
    </row>
    <row r="74" spans="1:25" s="345" customFormat="1" ht="12.75" customHeight="1">
      <c r="A74" s="188"/>
      <c r="B74" s="188"/>
      <c r="C74" s="188"/>
      <c r="D74" s="188"/>
      <c r="E74" s="189"/>
      <c r="F74" s="189"/>
      <c r="G74" s="197"/>
      <c r="H74" s="162"/>
      <c r="I74" s="192"/>
      <c r="J74" s="481"/>
      <c r="K74" s="496"/>
      <c r="L74" s="214" t="s">
        <v>243</v>
      </c>
      <c r="M74" s="214"/>
      <c r="N74" s="215"/>
      <c r="O74" s="417" t="s">
        <v>125</v>
      </c>
      <c r="P74" s="178" t="s">
        <v>244</v>
      </c>
      <c r="Q74" s="179">
        <v>0</v>
      </c>
      <c r="R74" s="162">
        <v>359.9</v>
      </c>
      <c r="S74" s="162">
        <v>0.1</v>
      </c>
      <c r="T74" s="180">
        <v>135</v>
      </c>
      <c r="U74" s="271"/>
      <c r="V74" s="203"/>
      <c r="W74" s="203"/>
      <c r="X74" s="356"/>
      <c r="Y74" s="161"/>
    </row>
    <row r="75" spans="1:25" ht="12.75" customHeight="1">
      <c r="A75" s="188"/>
      <c r="B75" s="188"/>
      <c r="C75" s="571"/>
      <c r="D75" s="188"/>
      <c r="E75" s="189"/>
      <c r="F75" s="189"/>
      <c r="G75" s="281"/>
      <c r="H75" s="148"/>
      <c r="I75" s="254"/>
      <c r="J75" s="481"/>
      <c r="K75" s="489" t="s">
        <v>440</v>
      </c>
      <c r="L75" s="490"/>
      <c r="M75" s="490"/>
      <c r="N75" s="491"/>
      <c r="O75" s="216" t="s">
        <v>234</v>
      </c>
      <c r="P75" s="217" t="s">
        <v>100</v>
      </c>
      <c r="Q75" s="218">
        <v>0</v>
      </c>
      <c r="R75" s="219">
        <v>1</v>
      </c>
      <c r="S75" s="219" t="s">
        <v>100</v>
      </c>
      <c r="T75" s="220">
        <v>0</v>
      </c>
      <c r="U75" s="243"/>
      <c r="V75" s="244"/>
      <c r="W75" s="244"/>
      <c r="X75" s="223"/>
      <c r="Y75" s="481"/>
    </row>
    <row r="76" spans="1:25" ht="12.75" customHeight="1">
      <c r="A76" s="167">
        <v>3</v>
      </c>
      <c r="B76" s="145" t="s">
        <v>153</v>
      </c>
      <c r="C76" s="572"/>
      <c r="D76" s="145"/>
      <c r="E76" s="176"/>
      <c r="F76" s="177"/>
      <c r="G76" s="155"/>
      <c r="H76" s="144"/>
      <c r="I76" s="213"/>
      <c r="J76" s="481"/>
      <c r="K76" s="242" t="s">
        <v>408</v>
      </c>
      <c r="L76" s="240"/>
      <c r="M76" s="240"/>
      <c r="N76" s="241"/>
      <c r="O76" s="248" t="s">
        <v>139</v>
      </c>
      <c r="P76" s="261" t="s">
        <v>120</v>
      </c>
      <c r="Q76" s="262">
        <v>0</v>
      </c>
      <c r="R76" s="263">
        <v>9999</v>
      </c>
      <c r="S76" s="263">
        <v>0.001</v>
      </c>
      <c r="T76" s="276">
        <v>0.2</v>
      </c>
      <c r="U76" s="320"/>
      <c r="V76" s="250"/>
      <c r="W76" s="250"/>
      <c r="X76" s="241"/>
      <c r="Y76" s="481"/>
    </row>
    <row r="77" spans="1:25" ht="12.75" customHeight="1" thickBot="1">
      <c r="A77" s="167">
        <v>4</v>
      </c>
      <c r="B77" s="145" t="s">
        <v>47</v>
      </c>
      <c r="C77" s="162" t="e">
        <f>CONCATENATE('[1]Блок анал.сигн.'!E32,'[1]Блок анал.сигн.'!D32)</f>
        <v>#REF!</v>
      </c>
      <c r="D77" s="182"/>
      <c r="E77" s="199" t="s">
        <v>160</v>
      </c>
      <c r="F77" s="177" t="s">
        <v>154</v>
      </c>
      <c r="G77" s="197"/>
      <c r="H77" s="179"/>
      <c r="I77" s="378"/>
      <c r="J77" s="481"/>
      <c r="K77" s="708" t="s">
        <v>235</v>
      </c>
      <c r="L77" s="245"/>
      <c r="M77" s="245"/>
      <c r="N77" s="246"/>
      <c r="O77" s="352" t="s">
        <v>148</v>
      </c>
      <c r="P77" s="252" t="s">
        <v>120</v>
      </c>
      <c r="Q77" s="338">
        <v>0</v>
      </c>
      <c r="R77" s="251">
        <v>9999</v>
      </c>
      <c r="S77" s="251">
        <v>0.001</v>
      </c>
      <c r="T77" s="709">
        <v>0.1</v>
      </c>
      <c r="U77" s="340"/>
      <c r="V77" s="341"/>
      <c r="W77" s="341"/>
      <c r="X77" s="246"/>
      <c r="Y77" s="161"/>
    </row>
    <row r="78" spans="1:25" ht="12.75" customHeight="1" thickBot="1" thickTop="1">
      <c r="A78" s="167">
        <v>4</v>
      </c>
      <c r="B78" s="145" t="s">
        <v>47</v>
      </c>
      <c r="C78" s="162" t="e">
        <f>CONCATENATE('[1]Блок анал.сигн.'!E33,'[1]Блок анал.сигн.'!D33)</f>
        <v>#REF!</v>
      </c>
      <c r="D78" s="182"/>
      <c r="E78" s="199" t="s">
        <v>160</v>
      </c>
      <c r="F78" s="177" t="s">
        <v>154</v>
      </c>
      <c r="G78" s="718" t="s">
        <v>409</v>
      </c>
      <c r="H78" s="719"/>
      <c r="I78" s="719"/>
      <c r="J78" s="720"/>
      <c r="K78" s="710" t="s">
        <v>410</v>
      </c>
      <c r="L78" s="711"/>
      <c r="M78" s="711"/>
      <c r="N78" s="712"/>
      <c r="O78" s="713" t="s">
        <v>402</v>
      </c>
      <c r="P78" s="714" t="s">
        <v>120</v>
      </c>
      <c r="Q78" s="715">
        <v>0</v>
      </c>
      <c r="R78" s="716">
        <v>9999</v>
      </c>
      <c r="S78" s="716">
        <v>0.001</v>
      </c>
      <c r="T78" s="717">
        <v>0.2</v>
      </c>
      <c r="U78" s="725"/>
      <c r="V78" s="726"/>
      <c r="W78" s="726"/>
      <c r="X78" s="712"/>
      <c r="Y78" s="161"/>
    </row>
    <row r="79" spans="1:25" ht="15.75" thickTop="1">
      <c r="A79" s="188"/>
      <c r="B79" s="188"/>
      <c r="C79" s="188"/>
      <c r="D79" s="188"/>
      <c r="E79" s="189"/>
      <c r="F79" s="189"/>
      <c r="G79" s="347" t="s">
        <v>142</v>
      </c>
      <c r="H79" s="152"/>
      <c r="I79" s="348">
        <v>5</v>
      </c>
      <c r="J79" s="555" t="s">
        <v>180</v>
      </c>
      <c r="K79" s="206" t="s">
        <v>122</v>
      </c>
      <c r="L79" s="207"/>
      <c r="M79" s="207"/>
      <c r="N79" s="208"/>
      <c r="O79" s="158" t="s">
        <v>177</v>
      </c>
      <c r="P79" s="196" t="s">
        <v>5</v>
      </c>
      <c r="Q79" s="151">
        <v>0.05</v>
      </c>
      <c r="R79" s="152">
        <v>4</v>
      </c>
      <c r="S79" s="152">
        <v>0.001</v>
      </c>
      <c r="T79" s="154">
        <v>0.1</v>
      </c>
      <c r="U79" s="361"/>
      <c r="V79" s="354"/>
      <c r="W79" s="354"/>
      <c r="X79" s="208"/>
      <c r="Y79" s="480">
        <v>1</v>
      </c>
    </row>
    <row r="80" spans="1:25" ht="15">
      <c r="A80" s="188"/>
      <c r="B80" s="188"/>
      <c r="C80" s="188"/>
      <c r="D80" s="188"/>
      <c r="E80" s="189"/>
      <c r="F80" s="189"/>
      <c r="G80" s="255"/>
      <c r="H80" s="144"/>
      <c r="I80" s="254"/>
      <c r="J80" s="482"/>
      <c r="K80" s="362" t="s">
        <v>123</v>
      </c>
      <c r="L80" s="363"/>
      <c r="M80" s="363"/>
      <c r="N80" s="350"/>
      <c r="O80" s="195" t="s">
        <v>161</v>
      </c>
      <c r="P80" s="147" t="s">
        <v>100</v>
      </c>
      <c r="Q80" s="144">
        <v>0.5</v>
      </c>
      <c r="R80" s="145">
        <v>1</v>
      </c>
      <c r="S80" s="145">
        <v>0.01</v>
      </c>
      <c r="T80" s="146">
        <v>0.95</v>
      </c>
      <c r="U80" s="364"/>
      <c r="V80" s="182"/>
      <c r="W80" s="182"/>
      <c r="X80" s="350"/>
      <c r="Y80" s="481"/>
    </row>
    <row r="81" spans="1:25" ht="15" customHeight="1">
      <c r="A81" s="188"/>
      <c r="B81" s="188"/>
      <c r="C81" s="188"/>
      <c r="D81" s="188"/>
      <c r="E81" s="189"/>
      <c r="F81" s="189"/>
      <c r="G81" s="357"/>
      <c r="H81" s="144"/>
      <c r="I81" s="254"/>
      <c r="J81" s="482"/>
      <c r="K81" s="365" t="s">
        <v>179</v>
      </c>
      <c r="L81" s="366"/>
      <c r="M81" s="366"/>
      <c r="N81" s="367"/>
      <c r="O81" s="368" t="s">
        <v>178</v>
      </c>
      <c r="P81" s="359" t="s">
        <v>120</v>
      </c>
      <c r="Q81" s="369">
        <v>0</v>
      </c>
      <c r="R81" s="370">
        <v>9999</v>
      </c>
      <c r="S81" s="370">
        <v>0.001</v>
      </c>
      <c r="T81" s="360">
        <v>0.2</v>
      </c>
      <c r="U81" s="371"/>
      <c r="V81" s="372"/>
      <c r="W81" s="372"/>
      <c r="X81" s="367"/>
      <c r="Y81" s="161"/>
    </row>
    <row r="82" spans="1:25" ht="15" customHeight="1">
      <c r="A82" s="188"/>
      <c r="B82" s="188"/>
      <c r="C82" s="188"/>
      <c r="D82" s="188"/>
      <c r="E82" s="189"/>
      <c r="F82" s="189"/>
      <c r="G82" s="255"/>
      <c r="H82" s="144"/>
      <c r="I82" s="147"/>
      <c r="J82" s="482"/>
      <c r="K82" s="247" t="s">
        <v>225</v>
      </c>
      <c r="L82" s="240"/>
      <c r="M82" s="240"/>
      <c r="N82" s="241"/>
      <c r="O82" s="248" t="s">
        <v>411</v>
      </c>
      <c r="P82" s="359" t="s">
        <v>120</v>
      </c>
      <c r="Q82" s="369">
        <v>0</v>
      </c>
      <c r="R82" s="370">
        <v>9999</v>
      </c>
      <c r="S82" s="370">
        <v>0.001</v>
      </c>
      <c r="T82" s="276">
        <v>0.1</v>
      </c>
      <c r="U82" s="247"/>
      <c r="V82" s="250"/>
      <c r="W82" s="250"/>
      <c r="X82" s="241"/>
      <c r="Y82" s="161"/>
    </row>
    <row r="83" spans="1:25" ht="15" customHeight="1">
      <c r="A83" s="188"/>
      <c r="B83" s="188"/>
      <c r="C83" s="188"/>
      <c r="D83" s="188"/>
      <c r="E83" s="189"/>
      <c r="F83" s="189"/>
      <c r="G83" s="271"/>
      <c r="H83" s="179"/>
      <c r="I83" s="178"/>
      <c r="J83" s="482"/>
      <c r="K83" s="227" t="s">
        <v>182</v>
      </c>
      <c r="L83" s="228"/>
      <c r="M83" s="228"/>
      <c r="N83" s="229"/>
      <c r="O83" s="230" t="s">
        <v>180</v>
      </c>
      <c r="P83" s="373" t="s">
        <v>100</v>
      </c>
      <c r="Q83" s="374">
        <v>0</v>
      </c>
      <c r="R83" s="375">
        <v>1</v>
      </c>
      <c r="S83" s="375" t="s">
        <v>100</v>
      </c>
      <c r="T83" s="231">
        <v>0</v>
      </c>
      <c r="U83" s="227"/>
      <c r="V83" s="232"/>
      <c r="W83" s="232"/>
      <c r="X83" s="229"/>
      <c r="Y83" s="161"/>
    </row>
    <row r="84" spans="1:25" ht="15" customHeight="1" thickBot="1">
      <c r="A84" s="188"/>
      <c r="B84" s="188"/>
      <c r="C84" s="188"/>
      <c r="D84" s="188"/>
      <c r="E84" s="189"/>
      <c r="F84" s="189"/>
      <c r="G84" s="260"/>
      <c r="H84" s="376"/>
      <c r="I84" s="377"/>
      <c r="J84" s="482"/>
      <c r="K84" s="233" t="s">
        <v>183</v>
      </c>
      <c r="L84" s="225"/>
      <c r="M84" s="225"/>
      <c r="N84" s="226"/>
      <c r="O84" s="234" t="s">
        <v>181</v>
      </c>
      <c r="P84" s="235" t="s">
        <v>100</v>
      </c>
      <c r="Q84" s="236">
        <v>0</v>
      </c>
      <c r="R84" s="237">
        <v>1</v>
      </c>
      <c r="S84" s="237" t="s">
        <v>100</v>
      </c>
      <c r="T84" s="238">
        <v>0</v>
      </c>
      <c r="U84" s="233"/>
      <c r="V84" s="239"/>
      <c r="W84" s="239"/>
      <c r="X84" s="226"/>
      <c r="Y84" s="161"/>
    </row>
    <row r="85" spans="1:25" ht="15" customHeight="1" thickTop="1">
      <c r="A85" s="188"/>
      <c r="B85" s="188"/>
      <c r="C85" s="188"/>
      <c r="D85" s="188"/>
      <c r="E85" s="189"/>
      <c r="F85" s="189"/>
      <c r="G85" s="347" t="s">
        <v>356</v>
      </c>
      <c r="H85" s="152"/>
      <c r="I85" s="348">
        <v>33.3</v>
      </c>
      <c r="J85" s="480" t="s">
        <v>357</v>
      </c>
      <c r="K85" s="632" t="s">
        <v>358</v>
      </c>
      <c r="L85" s="207" t="s">
        <v>126</v>
      </c>
      <c r="M85" s="207"/>
      <c r="N85" s="208"/>
      <c r="O85" s="349" t="s">
        <v>184</v>
      </c>
      <c r="P85" s="143" t="s">
        <v>119</v>
      </c>
      <c r="Q85" s="151">
        <v>0.3</v>
      </c>
      <c r="R85" s="152">
        <v>264</v>
      </c>
      <c r="S85" s="152">
        <v>0.01</v>
      </c>
      <c r="T85" s="154">
        <v>30</v>
      </c>
      <c r="U85" s="175"/>
      <c r="V85" s="152"/>
      <c r="W85" s="152"/>
      <c r="X85" s="143"/>
      <c r="Y85" s="480">
        <v>4</v>
      </c>
    </row>
    <row r="86" spans="1:25" ht="15" customHeight="1" thickBot="1">
      <c r="A86" s="188"/>
      <c r="B86" s="188"/>
      <c r="C86" s="188"/>
      <c r="D86" s="188"/>
      <c r="E86" s="189"/>
      <c r="F86" s="189"/>
      <c r="G86" s="197"/>
      <c r="H86" s="179"/>
      <c r="I86" s="378"/>
      <c r="J86" s="481"/>
      <c r="K86" s="512"/>
      <c r="L86" s="387" t="s">
        <v>123</v>
      </c>
      <c r="M86" s="387"/>
      <c r="N86" s="388"/>
      <c r="O86" s="285" t="s">
        <v>124</v>
      </c>
      <c r="P86" s="270" t="s">
        <v>100</v>
      </c>
      <c r="Q86" s="269">
        <v>0.5</v>
      </c>
      <c r="R86" s="184">
        <v>1</v>
      </c>
      <c r="S86" s="184">
        <v>0.01</v>
      </c>
      <c r="T86" s="279">
        <v>0.95</v>
      </c>
      <c r="U86" s="280"/>
      <c r="V86" s="184"/>
      <c r="W86" s="184"/>
      <c r="X86" s="270"/>
      <c r="Y86" s="481"/>
    </row>
    <row r="87" spans="1:25" ht="15" customHeight="1" thickTop="1">
      <c r="A87" s="188"/>
      <c r="B87" s="188"/>
      <c r="C87" s="188"/>
      <c r="D87" s="188"/>
      <c r="E87" s="189"/>
      <c r="F87" s="189"/>
      <c r="G87" s="633" t="s">
        <v>359</v>
      </c>
      <c r="H87" s="164"/>
      <c r="I87" s="274">
        <v>0.6</v>
      </c>
      <c r="J87" s="481"/>
      <c r="K87" s="634" t="s">
        <v>360</v>
      </c>
      <c r="L87" s="385" t="s">
        <v>122</v>
      </c>
      <c r="M87" s="385"/>
      <c r="N87" s="386"/>
      <c r="O87" s="259" t="s">
        <v>177</v>
      </c>
      <c r="P87" s="256" t="s">
        <v>47</v>
      </c>
      <c r="Q87" s="257">
        <v>0.002</v>
      </c>
      <c r="R87" s="164">
        <v>1.6</v>
      </c>
      <c r="S87" s="164">
        <v>0.001</v>
      </c>
      <c r="T87" s="258">
        <v>0.01</v>
      </c>
      <c r="U87" s="278"/>
      <c r="V87" s="164"/>
      <c r="W87" s="164"/>
      <c r="X87" s="256"/>
      <c r="Y87" s="480">
        <v>4</v>
      </c>
    </row>
    <row r="88" spans="1:25" ht="15" customHeight="1" thickBot="1">
      <c r="A88" s="188"/>
      <c r="B88" s="188"/>
      <c r="C88" s="188"/>
      <c r="D88" s="188"/>
      <c r="E88" s="189"/>
      <c r="F88" s="189"/>
      <c r="G88" s="635"/>
      <c r="H88" s="144"/>
      <c r="I88" s="213"/>
      <c r="J88" s="481"/>
      <c r="K88" s="512"/>
      <c r="L88" s="387" t="s">
        <v>123</v>
      </c>
      <c r="M88" s="387"/>
      <c r="N88" s="388"/>
      <c r="O88" s="285" t="s">
        <v>146</v>
      </c>
      <c r="P88" s="270" t="s">
        <v>100</v>
      </c>
      <c r="Q88" s="269">
        <v>0.5</v>
      </c>
      <c r="R88" s="184">
        <v>1</v>
      </c>
      <c r="S88" s="184">
        <v>0.01</v>
      </c>
      <c r="T88" s="279">
        <v>0.95</v>
      </c>
      <c r="U88" s="280"/>
      <c r="V88" s="184"/>
      <c r="W88" s="184"/>
      <c r="X88" s="270"/>
      <c r="Y88" s="481"/>
    </row>
    <row r="89" spans="1:25" ht="15" customHeight="1">
      <c r="A89" s="188"/>
      <c r="B89" s="188"/>
      <c r="C89" s="188"/>
      <c r="D89" s="188"/>
      <c r="E89" s="189"/>
      <c r="F89" s="189"/>
      <c r="G89" s="636"/>
      <c r="H89" s="148"/>
      <c r="I89" s="254"/>
      <c r="J89" s="481"/>
      <c r="K89" s="416" t="s">
        <v>361</v>
      </c>
      <c r="L89" s="637"/>
      <c r="M89" s="637"/>
      <c r="N89" s="638"/>
      <c r="O89" s="639" t="s">
        <v>362</v>
      </c>
      <c r="P89" s="359" t="s">
        <v>120</v>
      </c>
      <c r="Q89" s="640">
        <v>0</v>
      </c>
      <c r="R89" s="370">
        <v>9999</v>
      </c>
      <c r="S89" s="370">
        <v>0.001</v>
      </c>
      <c r="T89" s="360">
        <v>0.02</v>
      </c>
      <c r="U89" s="641"/>
      <c r="V89" s="642"/>
      <c r="W89" s="642"/>
      <c r="X89" s="643"/>
      <c r="Y89" s="161"/>
    </row>
    <row r="90" spans="1:25" ht="15" customHeight="1">
      <c r="A90" s="188"/>
      <c r="B90" s="188"/>
      <c r="C90" s="188"/>
      <c r="D90" s="188"/>
      <c r="E90" s="189"/>
      <c r="F90" s="189"/>
      <c r="G90" s="636"/>
      <c r="H90" s="148"/>
      <c r="I90" s="254"/>
      <c r="J90" s="481"/>
      <c r="K90" s="242" t="s">
        <v>363</v>
      </c>
      <c r="L90" s="245"/>
      <c r="M90" s="245"/>
      <c r="N90" s="246"/>
      <c r="O90" s="352" t="s">
        <v>364</v>
      </c>
      <c r="P90" s="261" t="s">
        <v>120</v>
      </c>
      <c r="Q90" s="262">
        <v>0</v>
      </c>
      <c r="R90" s="263">
        <v>9999</v>
      </c>
      <c r="S90" s="263">
        <v>0.001</v>
      </c>
      <c r="T90" s="249">
        <v>0</v>
      </c>
      <c r="U90" s="644"/>
      <c r="V90" s="251"/>
      <c r="W90" s="251"/>
      <c r="X90" s="252"/>
      <c r="Y90" s="161"/>
    </row>
    <row r="91" spans="1:25" ht="15" customHeight="1">
      <c r="A91" s="188"/>
      <c r="B91" s="188"/>
      <c r="C91" s="188"/>
      <c r="D91" s="188"/>
      <c r="E91" s="189"/>
      <c r="F91" s="189"/>
      <c r="G91" s="155"/>
      <c r="H91" s="148"/>
      <c r="I91" s="254"/>
      <c r="J91" s="481"/>
      <c r="K91" s="221" t="s">
        <v>365</v>
      </c>
      <c r="L91" s="222"/>
      <c r="M91" s="222"/>
      <c r="N91" s="223"/>
      <c r="O91" s="272" t="s">
        <v>366</v>
      </c>
      <c r="P91" s="217" t="s">
        <v>100</v>
      </c>
      <c r="Q91" s="218">
        <v>0</v>
      </c>
      <c r="R91" s="219">
        <v>1</v>
      </c>
      <c r="S91" s="219" t="s">
        <v>100</v>
      </c>
      <c r="T91" s="220">
        <v>0</v>
      </c>
      <c r="U91" s="253"/>
      <c r="V91" s="219"/>
      <c r="W91" s="219"/>
      <c r="X91" s="217"/>
      <c r="Y91" s="161"/>
    </row>
    <row r="92" spans="1:25" ht="15" customHeight="1">
      <c r="A92" s="188"/>
      <c r="B92" s="188"/>
      <c r="C92" s="188"/>
      <c r="D92" s="188"/>
      <c r="E92" s="189"/>
      <c r="F92" s="189"/>
      <c r="G92" s="155"/>
      <c r="H92" s="148"/>
      <c r="I92" s="254"/>
      <c r="J92" s="481"/>
      <c r="K92" s="489" t="s">
        <v>367</v>
      </c>
      <c r="L92" s="490"/>
      <c r="M92" s="490"/>
      <c r="N92" s="491"/>
      <c r="O92" s="216" t="s">
        <v>368</v>
      </c>
      <c r="P92" s="217" t="s">
        <v>100</v>
      </c>
      <c r="Q92" s="218">
        <v>0</v>
      </c>
      <c r="R92" s="219">
        <v>1</v>
      </c>
      <c r="S92" s="219" t="s">
        <v>100</v>
      </c>
      <c r="T92" s="220">
        <v>0</v>
      </c>
      <c r="U92" s="253"/>
      <c r="V92" s="219"/>
      <c r="W92" s="219"/>
      <c r="X92" s="217"/>
      <c r="Y92" s="161"/>
    </row>
    <row r="93" spans="1:25" ht="15" customHeight="1" thickBot="1">
      <c r="A93" s="188"/>
      <c r="B93" s="188"/>
      <c r="C93" s="188"/>
      <c r="D93" s="188"/>
      <c r="E93" s="189"/>
      <c r="F93" s="189"/>
      <c r="G93" s="287"/>
      <c r="H93" s="269"/>
      <c r="I93" s="270"/>
      <c r="J93" s="481"/>
      <c r="K93" s="645" t="s">
        <v>369</v>
      </c>
      <c r="L93" s="646"/>
      <c r="M93" s="646"/>
      <c r="N93" s="647"/>
      <c r="O93" s="648" t="s">
        <v>370</v>
      </c>
      <c r="P93" s="649" t="s">
        <v>100</v>
      </c>
      <c r="Q93" s="650">
        <v>0</v>
      </c>
      <c r="R93" s="651">
        <v>1</v>
      </c>
      <c r="S93" s="651" t="s">
        <v>100</v>
      </c>
      <c r="T93" s="231">
        <v>0</v>
      </c>
      <c r="U93" s="652"/>
      <c r="V93" s="651"/>
      <c r="W93" s="651"/>
      <c r="X93" s="649"/>
      <c r="Y93" s="161"/>
    </row>
    <row r="94" spans="1:25" ht="15" customHeight="1">
      <c r="A94" s="188"/>
      <c r="B94" s="188"/>
      <c r="C94" s="188"/>
      <c r="D94" s="188"/>
      <c r="E94" s="189"/>
      <c r="F94" s="189"/>
      <c r="G94" s="633" t="s">
        <v>359</v>
      </c>
      <c r="H94" s="148"/>
      <c r="I94" s="254">
        <v>0.6</v>
      </c>
      <c r="J94" s="481"/>
      <c r="K94" s="653" t="s">
        <v>371</v>
      </c>
      <c r="L94" s="654" t="s">
        <v>122</v>
      </c>
      <c r="M94" s="655"/>
      <c r="N94" s="656"/>
      <c r="O94" s="259" t="s">
        <v>135</v>
      </c>
      <c r="P94" s="256" t="s">
        <v>47</v>
      </c>
      <c r="Q94" s="257">
        <v>0.002</v>
      </c>
      <c r="R94" s="164">
        <v>1.6</v>
      </c>
      <c r="S94" s="164">
        <v>0.01</v>
      </c>
      <c r="T94" s="258">
        <v>0.01</v>
      </c>
      <c r="U94" s="657"/>
      <c r="V94" s="658"/>
      <c r="W94" s="658"/>
      <c r="X94" s="659"/>
      <c r="Y94" s="660"/>
    </row>
    <row r="95" spans="1:25" ht="15" customHeight="1">
      <c r="A95" s="188"/>
      <c r="B95" s="188"/>
      <c r="C95" s="188"/>
      <c r="D95" s="188"/>
      <c r="E95" s="189"/>
      <c r="F95" s="189"/>
      <c r="G95" s="155" t="s">
        <v>356</v>
      </c>
      <c r="H95" s="148"/>
      <c r="I95" s="254">
        <v>33.3</v>
      </c>
      <c r="J95" s="481"/>
      <c r="K95" s="661"/>
      <c r="L95" s="662" t="s">
        <v>372</v>
      </c>
      <c r="M95" s="663"/>
      <c r="N95" s="664"/>
      <c r="O95" s="195" t="s">
        <v>373</v>
      </c>
      <c r="P95" s="147" t="s">
        <v>100</v>
      </c>
      <c r="Q95" s="144">
        <v>0.5</v>
      </c>
      <c r="R95" s="145">
        <v>1</v>
      </c>
      <c r="S95" s="145">
        <v>0.01</v>
      </c>
      <c r="T95" s="146">
        <v>0.9</v>
      </c>
      <c r="U95" s="665"/>
      <c r="V95" s="666"/>
      <c r="W95" s="666"/>
      <c r="X95" s="667"/>
      <c r="Y95" s="660"/>
    </row>
    <row r="96" spans="1:25" ht="15" customHeight="1">
      <c r="A96" s="188"/>
      <c r="B96" s="188"/>
      <c r="C96" s="188"/>
      <c r="D96" s="188"/>
      <c r="E96" s="189"/>
      <c r="F96" s="189"/>
      <c r="G96" s="155"/>
      <c r="H96" s="148"/>
      <c r="I96" s="254"/>
      <c r="J96" s="481"/>
      <c r="K96" s="661"/>
      <c r="L96" s="662" t="s">
        <v>126</v>
      </c>
      <c r="M96" s="663"/>
      <c r="N96" s="664"/>
      <c r="O96" s="195" t="s">
        <v>136</v>
      </c>
      <c r="P96" s="147" t="s">
        <v>119</v>
      </c>
      <c r="Q96" s="144">
        <v>1</v>
      </c>
      <c r="R96" s="145">
        <v>150</v>
      </c>
      <c r="S96" s="145">
        <v>0.1</v>
      </c>
      <c r="T96" s="146">
        <v>30</v>
      </c>
      <c r="U96" s="665"/>
      <c r="V96" s="666"/>
      <c r="W96" s="666"/>
      <c r="X96" s="667"/>
      <c r="Y96" s="660"/>
    </row>
    <row r="97" spans="1:25" ht="15" customHeight="1">
      <c r="A97" s="188"/>
      <c r="B97" s="188"/>
      <c r="C97" s="188"/>
      <c r="D97" s="188"/>
      <c r="E97" s="189"/>
      <c r="F97" s="189"/>
      <c r="G97" s="155"/>
      <c r="H97" s="148"/>
      <c r="I97" s="254"/>
      <c r="J97" s="481"/>
      <c r="K97" s="661"/>
      <c r="L97" s="662" t="s">
        <v>374</v>
      </c>
      <c r="M97" s="663"/>
      <c r="N97" s="664"/>
      <c r="O97" s="195" t="s">
        <v>137</v>
      </c>
      <c r="P97" s="147" t="s">
        <v>100</v>
      </c>
      <c r="Q97" s="144">
        <v>0.5</v>
      </c>
      <c r="R97" s="145">
        <v>1</v>
      </c>
      <c r="S97" s="145">
        <v>0.01</v>
      </c>
      <c r="T97" s="146">
        <v>0.9</v>
      </c>
      <c r="U97" s="665"/>
      <c r="V97" s="666"/>
      <c r="W97" s="666"/>
      <c r="X97" s="667"/>
      <c r="Y97" s="660"/>
    </row>
    <row r="98" spans="1:25" ht="15" customHeight="1">
      <c r="A98" s="188"/>
      <c r="B98" s="188"/>
      <c r="C98" s="188"/>
      <c r="D98" s="188"/>
      <c r="E98" s="189"/>
      <c r="F98" s="189"/>
      <c r="G98" s="155"/>
      <c r="H98" s="148"/>
      <c r="I98" s="254"/>
      <c r="J98" s="481"/>
      <c r="K98" s="668"/>
      <c r="L98" s="662" t="s">
        <v>375</v>
      </c>
      <c r="M98" s="663"/>
      <c r="N98" s="664"/>
      <c r="O98" s="669" t="s">
        <v>125</v>
      </c>
      <c r="P98" s="178" t="s">
        <v>376</v>
      </c>
      <c r="Q98" s="670">
        <v>0</v>
      </c>
      <c r="R98" s="473">
        <v>359.9</v>
      </c>
      <c r="S98" s="473">
        <v>0.1</v>
      </c>
      <c r="T98" s="161">
        <v>90</v>
      </c>
      <c r="U98" s="665"/>
      <c r="V98" s="666"/>
      <c r="W98" s="666"/>
      <c r="X98" s="667"/>
      <c r="Y98" s="660"/>
    </row>
    <row r="99" spans="1:25" ht="15" customHeight="1">
      <c r="A99" s="188"/>
      <c r="B99" s="188"/>
      <c r="C99" s="188"/>
      <c r="D99" s="188"/>
      <c r="E99" s="189"/>
      <c r="F99" s="189"/>
      <c r="G99" s="255"/>
      <c r="H99" s="144"/>
      <c r="I99" s="213"/>
      <c r="J99" s="481"/>
      <c r="K99" s="242" t="s">
        <v>377</v>
      </c>
      <c r="L99" s="240"/>
      <c r="M99" s="240"/>
      <c r="N99" s="241"/>
      <c r="O99" s="248" t="s">
        <v>378</v>
      </c>
      <c r="P99" s="261" t="s">
        <v>120</v>
      </c>
      <c r="Q99" s="262">
        <v>0</v>
      </c>
      <c r="R99" s="263">
        <v>9999</v>
      </c>
      <c r="S99" s="263">
        <v>0.001</v>
      </c>
      <c r="T99" s="249">
        <v>0.02</v>
      </c>
      <c r="U99" s="320"/>
      <c r="V99" s="250"/>
      <c r="W99" s="250"/>
      <c r="X99" s="241"/>
      <c r="Y99" s="161"/>
    </row>
    <row r="100" spans="1:25" ht="15" customHeight="1">
      <c r="A100" s="188"/>
      <c r="B100" s="188"/>
      <c r="C100" s="188"/>
      <c r="D100" s="188"/>
      <c r="E100" s="189"/>
      <c r="F100" s="189"/>
      <c r="G100" s="255"/>
      <c r="H100" s="144"/>
      <c r="I100" s="213"/>
      <c r="J100" s="481"/>
      <c r="K100" s="242" t="s">
        <v>379</v>
      </c>
      <c r="L100" s="240"/>
      <c r="M100" s="240"/>
      <c r="N100" s="241"/>
      <c r="O100" s="248" t="s">
        <v>380</v>
      </c>
      <c r="P100" s="261" t="s">
        <v>120</v>
      </c>
      <c r="Q100" s="262">
        <v>0</v>
      </c>
      <c r="R100" s="263">
        <v>9999</v>
      </c>
      <c r="S100" s="263">
        <v>0.001</v>
      </c>
      <c r="T100" s="249">
        <v>0</v>
      </c>
      <c r="U100" s="320"/>
      <c r="V100" s="250"/>
      <c r="W100" s="250"/>
      <c r="X100" s="241"/>
      <c r="Y100" s="161"/>
    </row>
    <row r="101" spans="1:25" ht="15" customHeight="1">
      <c r="A101" s="188"/>
      <c r="B101" s="188"/>
      <c r="C101" s="188"/>
      <c r="D101" s="188"/>
      <c r="E101" s="189"/>
      <c r="F101" s="189"/>
      <c r="G101" s="255"/>
      <c r="H101" s="144"/>
      <c r="I101" s="147"/>
      <c r="J101" s="481"/>
      <c r="K101" s="381" t="s">
        <v>381</v>
      </c>
      <c r="L101" s="671"/>
      <c r="M101" s="671"/>
      <c r="N101" s="382"/>
      <c r="O101" s="672" t="s">
        <v>382</v>
      </c>
      <c r="P101" s="264" t="s">
        <v>100</v>
      </c>
      <c r="Q101" s="265">
        <v>0</v>
      </c>
      <c r="R101" s="266">
        <v>1</v>
      </c>
      <c r="S101" s="266" t="s">
        <v>100</v>
      </c>
      <c r="T101" s="267">
        <v>0</v>
      </c>
      <c r="U101" s="383"/>
      <c r="V101" s="384"/>
      <c r="W101" s="384"/>
      <c r="X101" s="382"/>
      <c r="Y101" s="161"/>
    </row>
    <row r="102" spans="1:25" ht="15" customHeight="1" thickBot="1">
      <c r="A102" s="188"/>
      <c r="B102" s="188"/>
      <c r="C102" s="188"/>
      <c r="D102" s="188"/>
      <c r="E102" s="189"/>
      <c r="F102" s="189"/>
      <c r="G102" s="268"/>
      <c r="H102" s="269"/>
      <c r="I102" s="270"/>
      <c r="J102" s="481"/>
      <c r="K102" s="673" t="s">
        <v>383</v>
      </c>
      <c r="L102" s="674"/>
      <c r="M102" s="674"/>
      <c r="N102" s="675"/>
      <c r="O102" s="676" t="s">
        <v>384</v>
      </c>
      <c r="P102" s="677" t="s">
        <v>100</v>
      </c>
      <c r="Q102" s="678">
        <v>0</v>
      </c>
      <c r="R102" s="679">
        <v>1</v>
      </c>
      <c r="S102" s="679" t="s">
        <v>100</v>
      </c>
      <c r="T102" s="680">
        <v>0</v>
      </c>
      <c r="U102" s="681"/>
      <c r="V102" s="682"/>
      <c r="W102" s="682"/>
      <c r="X102" s="675"/>
      <c r="Y102" s="161"/>
    </row>
    <row r="103" spans="1:25" ht="15" customHeight="1">
      <c r="A103" s="188"/>
      <c r="B103" s="188"/>
      <c r="C103" s="188"/>
      <c r="D103" s="188"/>
      <c r="E103" s="189"/>
      <c r="F103" s="189"/>
      <c r="G103" s="633" t="s">
        <v>359</v>
      </c>
      <c r="H103" s="164"/>
      <c r="I103" s="274">
        <v>0.6</v>
      </c>
      <c r="J103" s="481"/>
      <c r="K103" s="661" t="s">
        <v>385</v>
      </c>
      <c r="L103" s="683" t="s">
        <v>386</v>
      </c>
      <c r="M103" s="683"/>
      <c r="N103" s="684"/>
      <c r="O103" s="685" t="s">
        <v>387</v>
      </c>
      <c r="P103" s="686" t="s">
        <v>47</v>
      </c>
      <c r="Q103" s="687">
        <v>0.1</v>
      </c>
      <c r="R103" s="688">
        <v>500</v>
      </c>
      <c r="S103" s="688">
        <v>0.1</v>
      </c>
      <c r="T103" s="689">
        <v>20</v>
      </c>
      <c r="U103" s="690"/>
      <c r="V103" s="691"/>
      <c r="W103" s="691"/>
      <c r="X103" s="684"/>
      <c r="Y103" s="161"/>
    </row>
    <row r="104" spans="1:25" ht="15" customHeight="1">
      <c r="A104" s="188"/>
      <c r="B104" s="188"/>
      <c r="C104" s="188"/>
      <c r="D104" s="188"/>
      <c r="E104" s="189"/>
      <c r="F104" s="189"/>
      <c r="G104" s="155" t="s">
        <v>356</v>
      </c>
      <c r="H104" s="148"/>
      <c r="I104" s="254">
        <v>33.3</v>
      </c>
      <c r="J104" s="481"/>
      <c r="K104" s="661"/>
      <c r="L104" s="692" t="s">
        <v>388</v>
      </c>
      <c r="M104" s="692"/>
      <c r="N104" s="693"/>
      <c r="O104" s="694" t="s">
        <v>389</v>
      </c>
      <c r="P104" s="695" t="s">
        <v>100</v>
      </c>
      <c r="Q104" s="696">
        <v>0.1</v>
      </c>
      <c r="R104" s="697">
        <v>1</v>
      </c>
      <c r="S104" s="697">
        <v>0.01</v>
      </c>
      <c r="T104" s="660">
        <v>0.5</v>
      </c>
      <c r="U104" s="698"/>
      <c r="V104" s="699"/>
      <c r="W104" s="699"/>
      <c r="X104" s="693"/>
      <c r="Y104" s="161"/>
    </row>
    <row r="105" spans="1:25" ht="15" customHeight="1">
      <c r="A105" s="188"/>
      <c r="B105" s="188"/>
      <c r="C105" s="188"/>
      <c r="D105" s="188"/>
      <c r="E105" s="189"/>
      <c r="F105" s="189"/>
      <c r="G105" s="155" t="s">
        <v>390</v>
      </c>
      <c r="H105" s="144"/>
      <c r="I105" s="147">
        <v>100</v>
      </c>
      <c r="J105" s="481"/>
      <c r="K105" s="242" t="s">
        <v>391</v>
      </c>
      <c r="L105" s="240"/>
      <c r="M105" s="240"/>
      <c r="N105" s="241"/>
      <c r="O105" s="248" t="s">
        <v>392</v>
      </c>
      <c r="P105" s="261" t="s">
        <v>120</v>
      </c>
      <c r="Q105" s="262">
        <v>0</v>
      </c>
      <c r="R105" s="263">
        <v>9999</v>
      </c>
      <c r="S105" s="263">
        <v>0.001</v>
      </c>
      <c r="T105" s="249">
        <v>0.4</v>
      </c>
      <c r="U105" s="247"/>
      <c r="V105" s="250"/>
      <c r="W105" s="250"/>
      <c r="X105" s="241"/>
      <c r="Y105" s="161"/>
    </row>
    <row r="106" spans="1:25" ht="15" customHeight="1">
      <c r="A106" s="188"/>
      <c r="B106" s="188"/>
      <c r="C106" s="188"/>
      <c r="D106" s="188"/>
      <c r="E106" s="189"/>
      <c r="F106" s="189"/>
      <c r="G106" s="255"/>
      <c r="H106" s="144"/>
      <c r="I106" s="147"/>
      <c r="J106" s="481"/>
      <c r="K106" s="242" t="s">
        <v>393</v>
      </c>
      <c r="L106" s="240"/>
      <c r="M106" s="240"/>
      <c r="N106" s="241"/>
      <c r="O106" s="248" t="s">
        <v>139</v>
      </c>
      <c r="P106" s="261" t="s">
        <v>120</v>
      </c>
      <c r="Q106" s="262">
        <v>0</v>
      </c>
      <c r="R106" s="263">
        <v>9999</v>
      </c>
      <c r="S106" s="263">
        <v>0.001</v>
      </c>
      <c r="T106" s="276">
        <v>0.01</v>
      </c>
      <c r="U106" s="247"/>
      <c r="V106" s="250"/>
      <c r="W106" s="250"/>
      <c r="X106" s="241"/>
      <c r="Y106" s="161"/>
    </row>
    <row r="107" spans="1:25" ht="15" customHeight="1">
      <c r="A107" s="188"/>
      <c r="B107" s="188"/>
      <c r="C107" s="188"/>
      <c r="D107" s="188"/>
      <c r="E107" s="189"/>
      <c r="F107" s="189"/>
      <c r="G107" s="255"/>
      <c r="H107" s="144"/>
      <c r="I107" s="147"/>
      <c r="J107" s="481"/>
      <c r="K107" s="242" t="s">
        <v>393</v>
      </c>
      <c r="L107" s="240"/>
      <c r="M107" s="240"/>
      <c r="N107" s="241"/>
      <c r="O107" s="248" t="s">
        <v>148</v>
      </c>
      <c r="P107" s="261" t="s">
        <v>120</v>
      </c>
      <c r="Q107" s="262">
        <v>0</v>
      </c>
      <c r="R107" s="263">
        <v>9999</v>
      </c>
      <c r="S107" s="263">
        <v>0.001</v>
      </c>
      <c r="T107" s="276">
        <v>0.35</v>
      </c>
      <c r="U107" s="247"/>
      <c r="V107" s="250"/>
      <c r="W107" s="250"/>
      <c r="X107" s="241"/>
      <c r="Y107" s="161"/>
    </row>
    <row r="108" spans="1:25" ht="15" customHeight="1" thickBot="1">
      <c r="A108" s="188"/>
      <c r="B108" s="188"/>
      <c r="C108" s="188"/>
      <c r="D108" s="188"/>
      <c r="E108" s="189"/>
      <c r="F108" s="189"/>
      <c r="G108" s="268"/>
      <c r="H108" s="269"/>
      <c r="I108" s="270"/>
      <c r="J108" s="481"/>
      <c r="K108" s="673" t="s">
        <v>394</v>
      </c>
      <c r="L108" s="674"/>
      <c r="M108" s="674"/>
      <c r="N108" s="675"/>
      <c r="O108" s="676" t="s">
        <v>395</v>
      </c>
      <c r="P108" s="677" t="s">
        <v>100</v>
      </c>
      <c r="Q108" s="678">
        <v>0</v>
      </c>
      <c r="R108" s="679">
        <v>1</v>
      </c>
      <c r="S108" s="679" t="s">
        <v>100</v>
      </c>
      <c r="T108" s="680">
        <v>0</v>
      </c>
      <c r="U108" s="681"/>
      <c r="V108" s="682"/>
      <c r="W108" s="682"/>
      <c r="X108" s="675"/>
      <c r="Y108" s="161"/>
    </row>
    <row r="109" spans="1:25" ht="15" customHeight="1">
      <c r="A109" s="188"/>
      <c r="B109" s="188"/>
      <c r="C109" s="188"/>
      <c r="D109" s="188"/>
      <c r="E109" s="189"/>
      <c r="F109" s="189"/>
      <c r="G109" s="633" t="s">
        <v>359</v>
      </c>
      <c r="H109" s="164"/>
      <c r="I109" s="274">
        <v>0.6</v>
      </c>
      <c r="J109" s="481"/>
      <c r="K109" s="661" t="s">
        <v>396</v>
      </c>
      <c r="L109" s="683" t="s">
        <v>397</v>
      </c>
      <c r="M109" s="683"/>
      <c r="N109" s="684"/>
      <c r="O109" s="685" t="s">
        <v>398</v>
      </c>
      <c r="P109" s="686" t="s">
        <v>399</v>
      </c>
      <c r="Q109" s="687">
        <v>0</v>
      </c>
      <c r="R109" s="688">
        <v>200</v>
      </c>
      <c r="S109" s="688">
        <v>0.001</v>
      </c>
      <c r="T109" s="689">
        <v>0.005</v>
      </c>
      <c r="U109" s="690"/>
      <c r="V109" s="691"/>
      <c r="W109" s="691"/>
      <c r="X109" s="684"/>
      <c r="Y109" s="161"/>
    </row>
    <row r="110" spans="1:25" ht="15" customHeight="1">
      <c r="A110" s="188"/>
      <c r="B110" s="188"/>
      <c r="C110" s="188"/>
      <c r="D110" s="188"/>
      <c r="E110" s="189"/>
      <c r="F110" s="189"/>
      <c r="G110" s="155" t="s">
        <v>356</v>
      </c>
      <c r="H110" s="148"/>
      <c r="I110" s="254">
        <v>33.3</v>
      </c>
      <c r="J110" s="481"/>
      <c r="K110" s="668"/>
      <c r="L110" s="700" t="s">
        <v>123</v>
      </c>
      <c r="M110" s="700"/>
      <c r="N110" s="701"/>
      <c r="O110" s="702" t="s">
        <v>161</v>
      </c>
      <c r="P110" s="667" t="s">
        <v>100</v>
      </c>
      <c r="Q110" s="703">
        <v>0.5</v>
      </c>
      <c r="R110" s="666">
        <v>0.75</v>
      </c>
      <c r="S110" s="666">
        <v>0.01</v>
      </c>
      <c r="T110" s="704">
        <v>0.75</v>
      </c>
      <c r="U110" s="705"/>
      <c r="V110" s="706"/>
      <c r="W110" s="706"/>
      <c r="X110" s="701"/>
      <c r="Y110" s="161"/>
    </row>
    <row r="111" spans="1:25" ht="15" customHeight="1">
      <c r="A111" s="188"/>
      <c r="B111" s="188"/>
      <c r="C111" s="188"/>
      <c r="D111" s="188"/>
      <c r="E111" s="189"/>
      <c r="F111" s="189"/>
      <c r="G111" s="255"/>
      <c r="H111" s="144"/>
      <c r="I111" s="147"/>
      <c r="J111" s="481"/>
      <c r="K111" s="242" t="s">
        <v>400</v>
      </c>
      <c r="L111" s="240"/>
      <c r="M111" s="240"/>
      <c r="N111" s="241"/>
      <c r="O111" s="248" t="s">
        <v>401</v>
      </c>
      <c r="P111" s="261" t="s">
        <v>120</v>
      </c>
      <c r="Q111" s="262">
        <v>0</v>
      </c>
      <c r="R111" s="263">
        <v>9999</v>
      </c>
      <c r="S111" s="263">
        <v>0.001</v>
      </c>
      <c r="T111" s="249">
        <v>0.4</v>
      </c>
      <c r="U111" s="247"/>
      <c r="V111" s="250"/>
      <c r="W111" s="250"/>
      <c r="X111" s="241"/>
      <c r="Y111" s="161"/>
    </row>
    <row r="112" spans="1:25" ht="15" customHeight="1">
      <c r="A112" s="188"/>
      <c r="B112" s="188"/>
      <c r="C112" s="188"/>
      <c r="D112" s="188"/>
      <c r="E112" s="189"/>
      <c r="F112" s="189"/>
      <c r="G112" s="255"/>
      <c r="H112" s="144"/>
      <c r="I112" s="147"/>
      <c r="J112" s="481"/>
      <c r="K112" s="242" t="s">
        <v>393</v>
      </c>
      <c r="L112" s="240"/>
      <c r="M112" s="240"/>
      <c r="N112" s="241"/>
      <c r="O112" s="248" t="s">
        <v>402</v>
      </c>
      <c r="P112" s="261" t="s">
        <v>120</v>
      </c>
      <c r="Q112" s="262">
        <v>0</v>
      </c>
      <c r="R112" s="263">
        <v>9999</v>
      </c>
      <c r="S112" s="263">
        <v>0.001</v>
      </c>
      <c r="T112" s="276">
        <v>0.01</v>
      </c>
      <c r="U112" s="247"/>
      <c r="V112" s="250"/>
      <c r="W112" s="250"/>
      <c r="X112" s="241"/>
      <c r="Y112" s="161"/>
    </row>
    <row r="113" spans="1:25" ht="15" customHeight="1">
      <c r="A113" s="188"/>
      <c r="B113" s="188"/>
      <c r="C113" s="188"/>
      <c r="D113" s="188"/>
      <c r="E113" s="189"/>
      <c r="F113" s="189"/>
      <c r="G113" s="255"/>
      <c r="H113" s="144"/>
      <c r="I113" s="147"/>
      <c r="J113" s="481"/>
      <c r="K113" s="242" t="s">
        <v>393</v>
      </c>
      <c r="L113" s="240"/>
      <c r="M113" s="240"/>
      <c r="N113" s="241"/>
      <c r="O113" s="248" t="s">
        <v>403</v>
      </c>
      <c r="P113" s="261" t="s">
        <v>120</v>
      </c>
      <c r="Q113" s="262">
        <v>0</v>
      </c>
      <c r="R113" s="263">
        <v>9999</v>
      </c>
      <c r="S113" s="263">
        <v>0.001</v>
      </c>
      <c r="T113" s="276">
        <v>0.35</v>
      </c>
      <c r="U113" s="247"/>
      <c r="V113" s="250"/>
      <c r="W113" s="250"/>
      <c r="X113" s="241"/>
      <c r="Y113" s="161"/>
    </row>
    <row r="114" spans="1:25" ht="15" customHeight="1" thickBot="1">
      <c r="A114" s="188"/>
      <c r="B114" s="188"/>
      <c r="C114" s="188"/>
      <c r="D114" s="188"/>
      <c r="E114" s="189"/>
      <c r="F114" s="189"/>
      <c r="G114" s="271"/>
      <c r="H114" s="179"/>
      <c r="I114" s="178"/>
      <c r="J114" s="481"/>
      <c r="K114" s="645" t="s">
        <v>404</v>
      </c>
      <c r="L114" s="228"/>
      <c r="M114" s="228"/>
      <c r="N114" s="229"/>
      <c r="O114" s="230" t="s">
        <v>405</v>
      </c>
      <c r="P114" s="649" t="s">
        <v>100</v>
      </c>
      <c r="Q114" s="650">
        <v>0</v>
      </c>
      <c r="R114" s="651">
        <v>1</v>
      </c>
      <c r="S114" s="651" t="s">
        <v>100</v>
      </c>
      <c r="T114" s="231">
        <v>0</v>
      </c>
      <c r="U114" s="227"/>
      <c r="V114" s="232"/>
      <c r="W114" s="232"/>
      <c r="X114" s="229"/>
      <c r="Y114" s="161"/>
    </row>
    <row r="115" spans="1:25" s="345" customFormat="1" ht="15" customHeight="1" thickTop="1">
      <c r="A115" s="188"/>
      <c r="B115" s="188"/>
      <c r="C115" s="188"/>
      <c r="D115" s="188"/>
      <c r="E115" s="189"/>
      <c r="F115" s="189"/>
      <c r="G115" s="540" t="s">
        <v>412</v>
      </c>
      <c r="H115" s="541"/>
      <c r="I115" s="541"/>
      <c r="J115" s="542"/>
      <c r="K115" s="308" t="s">
        <v>415</v>
      </c>
      <c r="L115" s="309"/>
      <c r="M115" s="309"/>
      <c r="N115" s="310"/>
      <c r="O115" s="311" t="s">
        <v>413</v>
      </c>
      <c r="P115" s="312" t="s">
        <v>120</v>
      </c>
      <c r="Q115" s="313">
        <v>0</v>
      </c>
      <c r="R115" s="314">
        <v>9999</v>
      </c>
      <c r="S115" s="315">
        <v>0.001</v>
      </c>
      <c r="T115" s="316">
        <v>0.2</v>
      </c>
      <c r="U115" s="313"/>
      <c r="V115" s="314"/>
      <c r="W115" s="317"/>
      <c r="X115" s="315"/>
      <c r="Y115" s="200"/>
    </row>
    <row r="116" spans="1:25" s="345" customFormat="1" ht="15" customHeight="1">
      <c r="A116" s="188"/>
      <c r="B116" s="188"/>
      <c r="C116" s="188"/>
      <c r="D116" s="188"/>
      <c r="E116" s="189"/>
      <c r="F116" s="189"/>
      <c r="G116" s="543"/>
      <c r="H116" s="544"/>
      <c r="I116" s="544"/>
      <c r="J116" s="545"/>
      <c r="K116" s="247" t="s">
        <v>416</v>
      </c>
      <c r="L116" s="240"/>
      <c r="M116" s="240"/>
      <c r="N116" s="241"/>
      <c r="O116" s="318" t="s">
        <v>417</v>
      </c>
      <c r="P116" s="261" t="s">
        <v>120</v>
      </c>
      <c r="Q116" s="262">
        <v>0</v>
      </c>
      <c r="R116" s="263">
        <v>9999</v>
      </c>
      <c r="S116" s="263">
        <v>0.001</v>
      </c>
      <c r="T116" s="249">
        <v>0.2</v>
      </c>
      <c r="U116" s="273"/>
      <c r="V116" s="263"/>
      <c r="W116" s="297"/>
      <c r="X116" s="298"/>
      <c r="Y116" s="200"/>
    </row>
    <row r="117" spans="1:25" s="345" customFormat="1" ht="15" customHeight="1">
      <c r="A117" s="188"/>
      <c r="B117" s="188"/>
      <c r="C117" s="188"/>
      <c r="D117" s="188"/>
      <c r="E117" s="189"/>
      <c r="F117" s="189"/>
      <c r="G117" s="543"/>
      <c r="H117" s="544"/>
      <c r="I117" s="544"/>
      <c r="J117" s="545"/>
      <c r="K117" s="242" t="s">
        <v>418</v>
      </c>
      <c r="L117" s="240"/>
      <c r="M117" s="240"/>
      <c r="N117" s="241"/>
      <c r="O117" s="319" t="s">
        <v>414</v>
      </c>
      <c r="P117" s="261" t="s">
        <v>120</v>
      </c>
      <c r="Q117" s="262">
        <v>0</v>
      </c>
      <c r="R117" s="263">
        <v>9999</v>
      </c>
      <c r="S117" s="263">
        <v>0.001</v>
      </c>
      <c r="T117" s="249">
        <v>1</v>
      </c>
      <c r="U117" s="320"/>
      <c r="V117" s="250"/>
      <c r="W117" s="250"/>
      <c r="X117" s="241"/>
      <c r="Y117" s="200"/>
    </row>
    <row r="118" spans="1:25" s="345" customFormat="1" ht="15" customHeight="1">
      <c r="A118" s="188"/>
      <c r="B118" s="188"/>
      <c r="C118" s="188"/>
      <c r="D118" s="188"/>
      <c r="E118" s="189"/>
      <c r="F118" s="189"/>
      <c r="G118" s="543"/>
      <c r="H118" s="544"/>
      <c r="I118" s="544"/>
      <c r="J118" s="545"/>
      <c r="K118" s="247" t="s">
        <v>225</v>
      </c>
      <c r="L118" s="245"/>
      <c r="M118" s="245"/>
      <c r="N118" s="246"/>
      <c r="O118" s="337" t="s">
        <v>305</v>
      </c>
      <c r="P118" s="252" t="s">
        <v>6</v>
      </c>
      <c r="Q118" s="338">
        <v>0.001</v>
      </c>
      <c r="R118" s="251">
        <v>9999</v>
      </c>
      <c r="S118" s="251">
        <v>0.001</v>
      </c>
      <c r="T118" s="339">
        <v>0.1</v>
      </c>
      <c r="U118" s="340"/>
      <c r="V118" s="341"/>
      <c r="W118" s="341"/>
      <c r="X118" s="246"/>
      <c r="Y118" s="200"/>
    </row>
    <row r="119" spans="1:25" s="345" customFormat="1" ht="15" customHeight="1">
      <c r="A119" s="188"/>
      <c r="B119" s="188"/>
      <c r="C119" s="188"/>
      <c r="D119" s="188"/>
      <c r="E119" s="189"/>
      <c r="F119" s="189"/>
      <c r="G119" s="543"/>
      <c r="H119" s="544"/>
      <c r="I119" s="544"/>
      <c r="J119" s="545"/>
      <c r="K119" s="247" t="s">
        <v>225</v>
      </c>
      <c r="L119" s="245"/>
      <c r="M119" s="245"/>
      <c r="N119" s="246"/>
      <c r="O119" s="337" t="s">
        <v>306</v>
      </c>
      <c r="P119" s="252" t="s">
        <v>6</v>
      </c>
      <c r="Q119" s="338">
        <v>0.001</v>
      </c>
      <c r="R119" s="251">
        <v>9999</v>
      </c>
      <c r="S119" s="251">
        <v>0.001</v>
      </c>
      <c r="T119" s="339">
        <v>0.1</v>
      </c>
      <c r="U119" s="340"/>
      <c r="V119" s="341"/>
      <c r="W119" s="341"/>
      <c r="X119" s="246"/>
      <c r="Y119" s="200"/>
    </row>
    <row r="120" spans="1:25" s="345" customFormat="1" ht="15" customHeight="1">
      <c r="A120" s="188"/>
      <c r="B120" s="188"/>
      <c r="C120" s="188"/>
      <c r="D120" s="188"/>
      <c r="E120" s="189"/>
      <c r="F120" s="189"/>
      <c r="G120" s="543"/>
      <c r="H120" s="544"/>
      <c r="I120" s="544"/>
      <c r="J120" s="545"/>
      <c r="K120" s="247" t="s">
        <v>225</v>
      </c>
      <c r="L120" s="245"/>
      <c r="M120" s="245"/>
      <c r="N120" s="246"/>
      <c r="O120" s="337" t="s">
        <v>307</v>
      </c>
      <c r="P120" s="252" t="s">
        <v>6</v>
      </c>
      <c r="Q120" s="338">
        <v>0.001</v>
      </c>
      <c r="R120" s="251">
        <v>9999</v>
      </c>
      <c r="S120" s="251">
        <v>0.001</v>
      </c>
      <c r="T120" s="339">
        <v>0.5</v>
      </c>
      <c r="U120" s="340"/>
      <c r="V120" s="341"/>
      <c r="W120" s="341"/>
      <c r="X120" s="246"/>
      <c r="Y120" s="200"/>
    </row>
    <row r="121" spans="1:25" s="345" customFormat="1" ht="15" customHeight="1">
      <c r="A121" s="188"/>
      <c r="B121" s="188"/>
      <c r="C121" s="188"/>
      <c r="D121" s="188"/>
      <c r="E121" s="189"/>
      <c r="F121" s="189"/>
      <c r="G121" s="543"/>
      <c r="H121" s="544"/>
      <c r="I121" s="544"/>
      <c r="J121" s="545"/>
      <c r="K121" s="221" t="s">
        <v>449</v>
      </c>
      <c r="L121" s="222"/>
      <c r="M121" s="222"/>
      <c r="N121" s="223"/>
      <c r="O121" s="467" t="s">
        <v>412</v>
      </c>
      <c r="P121" s="217" t="s">
        <v>100</v>
      </c>
      <c r="Q121" s="405">
        <v>0</v>
      </c>
      <c r="R121" s="219">
        <v>1</v>
      </c>
      <c r="S121" s="219" t="s">
        <v>100</v>
      </c>
      <c r="T121" s="220">
        <v>0</v>
      </c>
      <c r="U121" s="406"/>
      <c r="V121" s="244"/>
      <c r="W121" s="244"/>
      <c r="X121" s="223"/>
      <c r="Y121" s="200"/>
    </row>
    <row r="122" spans="1:25" s="345" customFormat="1" ht="15" customHeight="1">
      <c r="A122" s="188"/>
      <c r="B122" s="188"/>
      <c r="C122" s="188"/>
      <c r="D122" s="188"/>
      <c r="E122" s="189"/>
      <c r="F122" s="189"/>
      <c r="G122" s="543"/>
      <c r="H122" s="544"/>
      <c r="I122" s="544"/>
      <c r="J122" s="545"/>
      <c r="K122" s="645" t="s">
        <v>450</v>
      </c>
      <c r="L122" s="228"/>
      <c r="M122" s="228"/>
      <c r="N122" s="228"/>
      <c r="O122" s="721" t="s">
        <v>441</v>
      </c>
      <c r="P122" s="649" t="s">
        <v>100</v>
      </c>
      <c r="Q122" s="650">
        <v>0</v>
      </c>
      <c r="R122" s="651">
        <v>1</v>
      </c>
      <c r="S122" s="651" t="s">
        <v>100</v>
      </c>
      <c r="T122" s="231">
        <v>0</v>
      </c>
      <c r="U122" s="722"/>
      <c r="V122" s="232"/>
      <c r="W122" s="232"/>
      <c r="X122" s="229"/>
      <c r="Y122" s="200"/>
    </row>
    <row r="123" spans="1:25" s="345" customFormat="1" ht="15" customHeight="1">
      <c r="A123" s="188"/>
      <c r="B123" s="188"/>
      <c r="C123" s="188"/>
      <c r="D123" s="188"/>
      <c r="E123" s="189"/>
      <c r="F123" s="189"/>
      <c r="G123" s="543"/>
      <c r="H123" s="544"/>
      <c r="I123" s="544"/>
      <c r="J123" s="545"/>
      <c r="K123" s="221" t="s">
        <v>451</v>
      </c>
      <c r="L123" s="222"/>
      <c r="M123" s="222"/>
      <c r="N123" s="222"/>
      <c r="O123" s="467" t="s">
        <v>442</v>
      </c>
      <c r="P123" s="217" t="s">
        <v>100</v>
      </c>
      <c r="Q123" s="650">
        <v>0</v>
      </c>
      <c r="R123" s="651">
        <v>1</v>
      </c>
      <c r="S123" s="651" t="s">
        <v>100</v>
      </c>
      <c r="T123" s="231">
        <v>0</v>
      </c>
      <c r="U123" s="222"/>
      <c r="V123" s="244"/>
      <c r="W123" s="244"/>
      <c r="X123" s="223"/>
      <c r="Y123" s="200"/>
    </row>
    <row r="124" spans="1:25" s="345" customFormat="1" ht="15" customHeight="1">
      <c r="A124" s="188"/>
      <c r="B124" s="188"/>
      <c r="C124" s="188"/>
      <c r="D124" s="188"/>
      <c r="E124" s="189"/>
      <c r="F124" s="189"/>
      <c r="G124" s="543"/>
      <c r="H124" s="544"/>
      <c r="I124" s="544"/>
      <c r="J124" s="545"/>
      <c r="K124" s="221" t="s">
        <v>452</v>
      </c>
      <c r="L124" s="222"/>
      <c r="M124" s="222"/>
      <c r="N124" s="222"/>
      <c r="O124" s="467" t="s">
        <v>443</v>
      </c>
      <c r="P124" s="217" t="s">
        <v>100</v>
      </c>
      <c r="Q124" s="650">
        <v>0</v>
      </c>
      <c r="R124" s="651">
        <v>1</v>
      </c>
      <c r="S124" s="651" t="s">
        <v>100</v>
      </c>
      <c r="T124" s="231">
        <v>0</v>
      </c>
      <c r="U124" s="222"/>
      <c r="V124" s="244"/>
      <c r="W124" s="244"/>
      <c r="X124" s="223"/>
      <c r="Y124" s="200"/>
    </row>
    <row r="125" spans="1:25" s="345" customFormat="1" ht="15" customHeight="1">
      <c r="A125" s="188"/>
      <c r="B125" s="188"/>
      <c r="C125" s="188"/>
      <c r="D125" s="188"/>
      <c r="E125" s="189"/>
      <c r="F125" s="189"/>
      <c r="G125" s="543"/>
      <c r="H125" s="544"/>
      <c r="I125" s="544"/>
      <c r="J125" s="545"/>
      <c r="K125" s="221" t="s">
        <v>453</v>
      </c>
      <c r="L125" s="222"/>
      <c r="M125" s="222"/>
      <c r="N125" s="222"/>
      <c r="O125" s="467" t="s">
        <v>444</v>
      </c>
      <c r="P125" s="217" t="s">
        <v>100</v>
      </c>
      <c r="Q125" s="650">
        <v>0</v>
      </c>
      <c r="R125" s="651">
        <v>1</v>
      </c>
      <c r="S125" s="651" t="s">
        <v>100</v>
      </c>
      <c r="T125" s="231">
        <v>0</v>
      </c>
      <c r="U125" s="222"/>
      <c r="V125" s="244"/>
      <c r="W125" s="244"/>
      <c r="X125" s="223"/>
      <c r="Y125" s="200"/>
    </row>
    <row r="126" spans="1:25" s="345" customFormat="1" ht="15" customHeight="1">
      <c r="A126" s="188"/>
      <c r="B126" s="188"/>
      <c r="C126" s="188"/>
      <c r="D126" s="188"/>
      <c r="E126" s="189"/>
      <c r="F126" s="189"/>
      <c r="G126" s="543"/>
      <c r="H126" s="544"/>
      <c r="I126" s="544"/>
      <c r="J126" s="545"/>
      <c r="K126" s="221" t="s">
        <v>454</v>
      </c>
      <c r="L126" s="222"/>
      <c r="M126" s="222"/>
      <c r="N126" s="222"/>
      <c r="O126" s="723" t="s">
        <v>445</v>
      </c>
      <c r="P126" s="217" t="s">
        <v>100</v>
      </c>
      <c r="Q126" s="650">
        <v>0</v>
      </c>
      <c r="R126" s="651">
        <v>1</v>
      </c>
      <c r="S126" s="651" t="s">
        <v>100</v>
      </c>
      <c r="T126" s="231">
        <v>0</v>
      </c>
      <c r="U126" s="222"/>
      <c r="V126" s="244"/>
      <c r="W126" s="244"/>
      <c r="X126" s="223"/>
      <c r="Y126" s="200"/>
    </row>
    <row r="127" spans="1:25" s="345" customFormat="1" ht="15" customHeight="1">
      <c r="A127" s="188"/>
      <c r="B127" s="188"/>
      <c r="C127" s="188"/>
      <c r="D127" s="188"/>
      <c r="E127" s="189"/>
      <c r="F127" s="189"/>
      <c r="G127" s="543"/>
      <c r="H127" s="544"/>
      <c r="I127" s="544"/>
      <c r="J127" s="545"/>
      <c r="K127" s="221" t="s">
        <v>455</v>
      </c>
      <c r="L127" s="222"/>
      <c r="M127" s="222"/>
      <c r="N127" s="222"/>
      <c r="O127" s="723" t="s">
        <v>446</v>
      </c>
      <c r="P127" s="217" t="s">
        <v>100</v>
      </c>
      <c r="Q127" s="650">
        <v>0</v>
      </c>
      <c r="R127" s="651">
        <v>1</v>
      </c>
      <c r="S127" s="651" t="s">
        <v>100</v>
      </c>
      <c r="T127" s="231">
        <v>0</v>
      </c>
      <c r="U127" s="222"/>
      <c r="V127" s="244"/>
      <c r="W127" s="244"/>
      <c r="X127" s="223"/>
      <c r="Y127" s="200"/>
    </row>
    <row r="128" spans="1:25" s="345" customFormat="1" ht="15" customHeight="1">
      <c r="A128" s="188"/>
      <c r="B128" s="188"/>
      <c r="C128" s="188"/>
      <c r="D128" s="188"/>
      <c r="E128" s="189"/>
      <c r="F128" s="189"/>
      <c r="G128" s="543"/>
      <c r="H128" s="544"/>
      <c r="I128" s="544"/>
      <c r="J128" s="545"/>
      <c r="K128" s="221" t="s">
        <v>456</v>
      </c>
      <c r="L128" s="222"/>
      <c r="M128" s="222"/>
      <c r="N128" s="222"/>
      <c r="O128" s="723" t="s">
        <v>447</v>
      </c>
      <c r="P128" s="217" t="s">
        <v>100</v>
      </c>
      <c r="Q128" s="650">
        <v>0</v>
      </c>
      <c r="R128" s="651">
        <v>1</v>
      </c>
      <c r="S128" s="651" t="s">
        <v>100</v>
      </c>
      <c r="T128" s="231">
        <v>0</v>
      </c>
      <c r="U128" s="222"/>
      <c r="V128" s="244"/>
      <c r="W128" s="244"/>
      <c r="X128" s="223"/>
      <c r="Y128" s="200"/>
    </row>
    <row r="129" spans="1:25" s="345" customFormat="1" ht="15" customHeight="1" thickBot="1">
      <c r="A129" s="188"/>
      <c r="B129" s="188"/>
      <c r="C129" s="188"/>
      <c r="D129" s="188"/>
      <c r="E129" s="189"/>
      <c r="F129" s="189"/>
      <c r="G129" s="546"/>
      <c r="H129" s="547"/>
      <c r="I129" s="547"/>
      <c r="J129" s="548"/>
      <c r="K129" s="224" t="s">
        <v>457</v>
      </c>
      <c r="L129" s="225"/>
      <c r="M129" s="225"/>
      <c r="N129" s="225"/>
      <c r="O129" s="724" t="s">
        <v>448</v>
      </c>
      <c r="P129" s="235" t="s">
        <v>100</v>
      </c>
      <c r="Q129" s="275">
        <v>0</v>
      </c>
      <c r="R129" s="237">
        <v>1</v>
      </c>
      <c r="S129" s="237" t="s">
        <v>100</v>
      </c>
      <c r="T129" s="238">
        <v>0</v>
      </c>
      <c r="U129" s="225"/>
      <c r="V129" s="239"/>
      <c r="W129" s="239"/>
      <c r="X129" s="226"/>
      <c r="Y129" s="200"/>
    </row>
    <row r="130" spans="1:25" ht="15" customHeight="1" thickTop="1">
      <c r="A130" s="188"/>
      <c r="B130" s="188"/>
      <c r="C130" s="188"/>
      <c r="D130" s="188"/>
      <c r="E130" s="189"/>
      <c r="F130" s="189"/>
      <c r="G130" s="347" t="s">
        <v>142</v>
      </c>
      <c r="H130" s="152"/>
      <c r="I130" s="348">
        <v>5</v>
      </c>
      <c r="J130" s="492" t="s">
        <v>190</v>
      </c>
      <c r="K130" s="563" t="s">
        <v>186</v>
      </c>
      <c r="L130" s="207" t="s">
        <v>122</v>
      </c>
      <c r="M130" s="207"/>
      <c r="N130" s="208"/>
      <c r="O130" s="349" t="s">
        <v>177</v>
      </c>
      <c r="P130" s="143" t="s">
        <v>5</v>
      </c>
      <c r="Q130" s="151">
        <v>0.05</v>
      </c>
      <c r="R130" s="152">
        <v>40</v>
      </c>
      <c r="S130" s="152">
        <v>0.01</v>
      </c>
      <c r="T130" s="154">
        <v>0.1</v>
      </c>
      <c r="U130" s="175"/>
      <c r="V130" s="152"/>
      <c r="W130" s="152"/>
      <c r="X130" s="143"/>
      <c r="Y130" s="480">
        <v>4</v>
      </c>
    </row>
    <row r="131" spans="1:25" ht="15" customHeight="1" thickBot="1">
      <c r="A131" s="188"/>
      <c r="B131" s="188"/>
      <c r="C131" s="188"/>
      <c r="D131" s="188"/>
      <c r="E131" s="189"/>
      <c r="F131" s="189"/>
      <c r="G131" s="197"/>
      <c r="H131" s="179"/>
      <c r="I131" s="378"/>
      <c r="J131" s="493"/>
      <c r="K131" s="514"/>
      <c r="L131" s="210" t="s">
        <v>123</v>
      </c>
      <c r="M131" s="210"/>
      <c r="N131" s="211"/>
      <c r="O131" s="191" t="s">
        <v>124</v>
      </c>
      <c r="P131" s="178" t="s">
        <v>100</v>
      </c>
      <c r="Q131" s="179">
        <v>0.5</v>
      </c>
      <c r="R131" s="162">
        <v>1</v>
      </c>
      <c r="S131" s="162">
        <v>0.01</v>
      </c>
      <c r="T131" s="180">
        <v>0.95</v>
      </c>
      <c r="U131" s="181"/>
      <c r="V131" s="162"/>
      <c r="W131" s="162"/>
      <c r="X131" s="178"/>
      <c r="Y131" s="481"/>
    </row>
    <row r="132" spans="1:25" ht="15" customHeight="1" thickTop="1">
      <c r="A132" s="188"/>
      <c r="B132" s="188"/>
      <c r="C132" s="188"/>
      <c r="D132" s="188"/>
      <c r="E132" s="189"/>
      <c r="F132" s="189"/>
      <c r="G132" s="283" t="s">
        <v>143</v>
      </c>
      <c r="H132" s="164"/>
      <c r="I132" s="274">
        <v>100</v>
      </c>
      <c r="J132" s="493"/>
      <c r="K132" s="553" t="s">
        <v>185</v>
      </c>
      <c r="L132" s="385" t="s">
        <v>126</v>
      </c>
      <c r="M132" s="385"/>
      <c r="N132" s="386"/>
      <c r="O132" s="259" t="s">
        <v>184</v>
      </c>
      <c r="P132" s="256" t="s">
        <v>5</v>
      </c>
      <c r="Q132" s="257">
        <v>0.0052</v>
      </c>
      <c r="R132" s="164">
        <v>4.5726</v>
      </c>
      <c r="S132" s="164">
        <v>0.0001</v>
      </c>
      <c r="T132" s="258">
        <v>0.1</v>
      </c>
      <c r="U132" s="278"/>
      <c r="V132" s="164"/>
      <c r="W132" s="164"/>
      <c r="X132" s="256"/>
      <c r="Y132" s="480">
        <v>4</v>
      </c>
    </row>
    <row r="133" spans="1:25" ht="15" customHeight="1" thickBot="1">
      <c r="A133" s="188"/>
      <c r="B133" s="188"/>
      <c r="C133" s="188"/>
      <c r="D133" s="188"/>
      <c r="E133" s="189"/>
      <c r="F133" s="189"/>
      <c r="G133" s="287"/>
      <c r="H133" s="269"/>
      <c r="I133" s="270"/>
      <c r="J133" s="493"/>
      <c r="K133" s="554"/>
      <c r="L133" s="387" t="s">
        <v>123</v>
      </c>
      <c r="M133" s="387"/>
      <c r="N133" s="388"/>
      <c r="O133" s="285" t="s">
        <v>146</v>
      </c>
      <c r="P133" s="270" t="s">
        <v>100</v>
      </c>
      <c r="Q133" s="269">
        <v>0.5</v>
      </c>
      <c r="R133" s="184">
        <v>1</v>
      </c>
      <c r="S133" s="184">
        <v>0.01</v>
      </c>
      <c r="T133" s="279">
        <v>0.95</v>
      </c>
      <c r="U133" s="280"/>
      <c r="V133" s="184"/>
      <c r="W133" s="184"/>
      <c r="X133" s="270"/>
      <c r="Y133" s="481"/>
    </row>
    <row r="134" spans="1:25" ht="15" customHeight="1" thickTop="1">
      <c r="A134" s="188"/>
      <c r="B134" s="188"/>
      <c r="C134" s="188"/>
      <c r="D134" s="188"/>
      <c r="E134" s="189"/>
      <c r="F134" s="189"/>
      <c r="G134" s="281" t="s">
        <v>142</v>
      </c>
      <c r="H134" s="148" t="s">
        <v>121</v>
      </c>
      <c r="I134" s="194">
        <v>5</v>
      </c>
      <c r="J134" s="493"/>
      <c r="K134" s="513" t="s">
        <v>187</v>
      </c>
      <c r="L134" s="379" t="s">
        <v>122</v>
      </c>
      <c r="M134" s="379"/>
      <c r="N134" s="380"/>
      <c r="O134" s="157" t="s">
        <v>177</v>
      </c>
      <c r="P134" s="153" t="s">
        <v>5</v>
      </c>
      <c r="Q134" s="148">
        <v>0.05</v>
      </c>
      <c r="R134" s="149">
        <v>40</v>
      </c>
      <c r="S134" s="149">
        <v>0.001</v>
      </c>
      <c r="T134" s="150">
        <v>0.1</v>
      </c>
      <c r="U134" s="159"/>
      <c r="V134" s="149"/>
      <c r="W134" s="149"/>
      <c r="X134" s="153"/>
      <c r="Y134" s="480">
        <v>4</v>
      </c>
    </row>
    <row r="135" spans="1:25" ht="15" customHeight="1" thickBot="1">
      <c r="A135" s="188"/>
      <c r="B135" s="188"/>
      <c r="C135" s="188"/>
      <c r="D135" s="188"/>
      <c r="E135" s="189"/>
      <c r="F135" s="189"/>
      <c r="G135" s="197"/>
      <c r="H135" s="179"/>
      <c r="I135" s="378"/>
      <c r="J135" s="493"/>
      <c r="K135" s="514"/>
      <c r="L135" s="290" t="s">
        <v>123</v>
      </c>
      <c r="M135" s="210"/>
      <c r="N135" s="211"/>
      <c r="O135" s="191" t="s">
        <v>146</v>
      </c>
      <c r="P135" s="178" t="s">
        <v>100</v>
      </c>
      <c r="Q135" s="179">
        <v>0.5</v>
      </c>
      <c r="R135" s="162">
        <v>1</v>
      </c>
      <c r="S135" s="162">
        <v>0.01</v>
      </c>
      <c r="T135" s="180">
        <v>0.95</v>
      </c>
      <c r="U135" s="181"/>
      <c r="V135" s="162"/>
      <c r="W135" s="162"/>
      <c r="X135" s="178"/>
      <c r="Y135" s="481"/>
    </row>
    <row r="136" spans="1:25" ht="15" customHeight="1" thickTop="1">
      <c r="A136" s="188"/>
      <c r="B136" s="188"/>
      <c r="C136" s="188"/>
      <c r="D136" s="188"/>
      <c r="E136" s="189"/>
      <c r="F136" s="189"/>
      <c r="G136" s="283" t="s">
        <v>143</v>
      </c>
      <c r="H136" s="389" t="s">
        <v>121</v>
      </c>
      <c r="I136" s="274">
        <v>100</v>
      </c>
      <c r="J136" s="493"/>
      <c r="K136" s="511" t="s">
        <v>188</v>
      </c>
      <c r="L136" s="390" t="s">
        <v>126</v>
      </c>
      <c r="M136" s="385"/>
      <c r="N136" s="385"/>
      <c r="O136" s="259" t="s">
        <v>184</v>
      </c>
      <c r="P136" s="259" t="s">
        <v>5</v>
      </c>
      <c r="Q136" s="257">
        <v>0.003</v>
      </c>
      <c r="R136" s="164">
        <v>2.64</v>
      </c>
      <c r="S136" s="282">
        <v>0.0001</v>
      </c>
      <c r="T136" s="258">
        <v>0.1</v>
      </c>
      <c r="U136" s="283"/>
      <c r="V136" s="164"/>
      <c r="W136" s="164"/>
      <c r="X136" s="274"/>
      <c r="Y136" s="480">
        <v>4</v>
      </c>
    </row>
    <row r="137" spans="1:25" ht="15" customHeight="1" thickBot="1">
      <c r="A137" s="188"/>
      <c r="B137" s="188"/>
      <c r="C137" s="188"/>
      <c r="D137" s="188"/>
      <c r="E137" s="189"/>
      <c r="F137" s="189"/>
      <c r="G137" s="287"/>
      <c r="H137" s="391"/>
      <c r="I137" s="288"/>
      <c r="J137" s="493"/>
      <c r="K137" s="512"/>
      <c r="L137" s="284" t="s">
        <v>123</v>
      </c>
      <c r="M137" s="387"/>
      <c r="N137" s="387"/>
      <c r="O137" s="285" t="s">
        <v>146</v>
      </c>
      <c r="P137" s="285" t="s">
        <v>100</v>
      </c>
      <c r="Q137" s="269">
        <v>1</v>
      </c>
      <c r="R137" s="184">
        <v>1.5</v>
      </c>
      <c r="S137" s="286">
        <v>0.01</v>
      </c>
      <c r="T137" s="279">
        <v>1.05</v>
      </c>
      <c r="U137" s="287"/>
      <c r="V137" s="184"/>
      <c r="W137" s="184"/>
      <c r="X137" s="288"/>
      <c r="Y137" s="481"/>
    </row>
    <row r="138" spans="1:25" ht="15" customHeight="1" thickTop="1">
      <c r="A138" s="188"/>
      <c r="B138" s="188"/>
      <c r="C138" s="188"/>
      <c r="D138" s="188"/>
      <c r="E138" s="189"/>
      <c r="F138" s="189"/>
      <c r="G138" s="281" t="s">
        <v>143</v>
      </c>
      <c r="H138" s="254" t="s">
        <v>121</v>
      </c>
      <c r="I138" s="194">
        <v>100</v>
      </c>
      <c r="J138" s="493"/>
      <c r="K138" s="570" t="s">
        <v>189</v>
      </c>
      <c r="L138" s="392" t="s">
        <v>126</v>
      </c>
      <c r="M138" s="379"/>
      <c r="N138" s="379"/>
      <c r="O138" s="157" t="s">
        <v>184</v>
      </c>
      <c r="P138" s="157" t="s">
        <v>5</v>
      </c>
      <c r="Q138" s="148">
        <v>0.003</v>
      </c>
      <c r="R138" s="149">
        <v>2.64</v>
      </c>
      <c r="S138" s="194">
        <v>0.0001</v>
      </c>
      <c r="T138" s="150">
        <v>0.8</v>
      </c>
      <c r="U138" s="281"/>
      <c r="V138" s="149"/>
      <c r="W138" s="149"/>
      <c r="X138" s="160"/>
      <c r="Y138" s="480">
        <v>4</v>
      </c>
    </row>
    <row r="139" spans="1:25" ht="15" customHeight="1" thickBot="1">
      <c r="A139" s="188"/>
      <c r="B139" s="188"/>
      <c r="C139" s="188"/>
      <c r="D139" s="188"/>
      <c r="E139" s="189"/>
      <c r="F139" s="189"/>
      <c r="G139" s="197"/>
      <c r="H139" s="378"/>
      <c r="I139" s="192"/>
      <c r="J139" s="493"/>
      <c r="K139" s="512"/>
      <c r="L139" s="289" t="s">
        <v>123</v>
      </c>
      <c r="M139" s="210"/>
      <c r="N139" s="210"/>
      <c r="O139" s="191" t="s">
        <v>146</v>
      </c>
      <c r="P139" s="191" t="s">
        <v>100</v>
      </c>
      <c r="Q139" s="179">
        <v>0.5</v>
      </c>
      <c r="R139" s="162">
        <v>1</v>
      </c>
      <c r="S139" s="192">
        <v>0.01</v>
      </c>
      <c r="T139" s="180">
        <v>0.95</v>
      </c>
      <c r="U139" s="197"/>
      <c r="V139" s="162"/>
      <c r="W139" s="162"/>
      <c r="X139" s="193"/>
      <c r="Y139" s="481"/>
    </row>
    <row r="140" spans="1:25" ht="15" customHeight="1">
      <c r="A140" s="188"/>
      <c r="B140" s="188"/>
      <c r="C140" s="188"/>
      <c r="D140" s="188"/>
      <c r="E140" s="189"/>
      <c r="F140" s="189"/>
      <c r="G140" s="278"/>
      <c r="H140" s="389"/>
      <c r="I140" s="256"/>
      <c r="J140" s="493"/>
      <c r="K140" s="291" t="s">
        <v>193</v>
      </c>
      <c r="L140" s="393"/>
      <c r="M140" s="393"/>
      <c r="N140" s="393"/>
      <c r="O140" s="306" t="s">
        <v>191</v>
      </c>
      <c r="P140" s="306" t="s">
        <v>120</v>
      </c>
      <c r="Q140" s="307">
        <v>0</v>
      </c>
      <c r="R140" s="292">
        <v>9999</v>
      </c>
      <c r="S140" s="296">
        <v>0.001</v>
      </c>
      <c r="T140" s="294">
        <v>0.5</v>
      </c>
      <c r="U140" s="295"/>
      <c r="V140" s="292"/>
      <c r="W140" s="293"/>
      <c r="X140" s="296"/>
      <c r="Y140" s="200"/>
    </row>
    <row r="141" spans="1:25" ht="15" customHeight="1">
      <c r="A141" s="188"/>
      <c r="B141" s="188"/>
      <c r="C141" s="188"/>
      <c r="D141" s="188"/>
      <c r="E141" s="189"/>
      <c r="F141" s="189"/>
      <c r="G141" s="190"/>
      <c r="H141" s="213"/>
      <c r="I141" s="147"/>
      <c r="J141" s="493"/>
      <c r="K141" s="242" t="s">
        <v>194</v>
      </c>
      <c r="L141" s="240"/>
      <c r="M141" s="240"/>
      <c r="N141" s="240"/>
      <c r="O141" s="248" t="s">
        <v>192</v>
      </c>
      <c r="P141" s="248" t="s">
        <v>120</v>
      </c>
      <c r="Q141" s="262">
        <v>0</v>
      </c>
      <c r="R141" s="263">
        <v>9999</v>
      </c>
      <c r="S141" s="298">
        <v>0.001</v>
      </c>
      <c r="T141" s="249">
        <v>0.5</v>
      </c>
      <c r="U141" s="273"/>
      <c r="V141" s="263"/>
      <c r="W141" s="297"/>
      <c r="X141" s="298"/>
      <c r="Y141" s="200"/>
    </row>
    <row r="142" spans="1:25" ht="15" customHeight="1">
      <c r="A142" s="188"/>
      <c r="B142" s="188"/>
      <c r="C142" s="188"/>
      <c r="D142" s="188"/>
      <c r="E142" s="189"/>
      <c r="F142" s="189"/>
      <c r="G142" s="190"/>
      <c r="H142" s="213"/>
      <c r="I142" s="213"/>
      <c r="J142" s="493"/>
      <c r="K142" s="447" t="s">
        <v>273</v>
      </c>
      <c r="L142" s="240"/>
      <c r="M142" s="240"/>
      <c r="N142" s="240"/>
      <c r="O142" s="248" t="s">
        <v>419</v>
      </c>
      <c r="P142" s="248" t="s">
        <v>120</v>
      </c>
      <c r="Q142" s="262">
        <v>0</v>
      </c>
      <c r="R142" s="263">
        <v>9999</v>
      </c>
      <c r="S142" s="298">
        <v>0.001</v>
      </c>
      <c r="T142" s="249">
        <v>2</v>
      </c>
      <c r="U142" s="273"/>
      <c r="V142" s="263"/>
      <c r="W142" s="297"/>
      <c r="X142" s="298"/>
      <c r="Y142" s="200"/>
    </row>
    <row r="143" spans="1:25" ht="15" customHeight="1">
      <c r="A143" s="188"/>
      <c r="B143" s="188"/>
      <c r="C143" s="188"/>
      <c r="D143" s="188"/>
      <c r="E143" s="189"/>
      <c r="F143" s="189"/>
      <c r="G143" s="190"/>
      <c r="H143" s="213"/>
      <c r="I143" s="213"/>
      <c r="J143" s="493"/>
      <c r="K143" s="299" t="s">
        <v>214</v>
      </c>
      <c r="L143" s="222"/>
      <c r="M143" s="222"/>
      <c r="N143" s="222"/>
      <c r="O143" s="272" t="s">
        <v>195</v>
      </c>
      <c r="P143" s="272" t="s">
        <v>100</v>
      </c>
      <c r="Q143" s="218">
        <v>0</v>
      </c>
      <c r="R143" s="219">
        <v>1</v>
      </c>
      <c r="S143" s="219" t="s">
        <v>100</v>
      </c>
      <c r="T143" s="267">
        <v>0</v>
      </c>
      <c r="U143" s="253"/>
      <c r="V143" s="219"/>
      <c r="W143" s="300"/>
      <c r="X143" s="301"/>
      <c r="Y143" s="200"/>
    </row>
    <row r="144" spans="1:25" ht="15" customHeight="1" thickBot="1">
      <c r="A144" s="188"/>
      <c r="B144" s="188"/>
      <c r="C144" s="188"/>
      <c r="D144" s="188"/>
      <c r="E144" s="189"/>
      <c r="F144" s="189"/>
      <c r="G144" s="394"/>
      <c r="H144" s="395"/>
      <c r="I144" s="395"/>
      <c r="J144" s="494"/>
      <c r="K144" s="302" t="s">
        <v>215</v>
      </c>
      <c r="L144" s="225"/>
      <c r="M144" s="225"/>
      <c r="N144" s="225"/>
      <c r="O144" s="234" t="s">
        <v>196</v>
      </c>
      <c r="P144" s="234" t="s">
        <v>100</v>
      </c>
      <c r="Q144" s="275">
        <v>0</v>
      </c>
      <c r="R144" s="237">
        <v>1</v>
      </c>
      <c r="S144" s="237" t="s">
        <v>100</v>
      </c>
      <c r="T144" s="238">
        <v>0</v>
      </c>
      <c r="U144" s="304"/>
      <c r="V144" s="237"/>
      <c r="W144" s="303"/>
      <c r="X144" s="305"/>
      <c r="Y144" s="200"/>
    </row>
    <row r="145" spans="1:25" ht="12.75" customHeight="1" thickBot="1" thickTop="1">
      <c r="A145" s="183">
        <v>11</v>
      </c>
      <c r="B145" s="184" t="s">
        <v>155</v>
      </c>
      <c r="C145" s="184" t="s">
        <v>156</v>
      </c>
      <c r="D145" s="185"/>
      <c r="E145" s="186" t="s">
        <v>151</v>
      </c>
      <c r="F145" s="187" t="s">
        <v>152</v>
      </c>
      <c r="G145" s="347" t="s">
        <v>406</v>
      </c>
      <c r="H145" s="152"/>
      <c r="I145" s="348">
        <v>100</v>
      </c>
      <c r="J145" s="492" t="s">
        <v>277</v>
      </c>
      <c r="K145" s="480" t="s">
        <v>277</v>
      </c>
      <c r="L145" s="206" t="s">
        <v>299</v>
      </c>
      <c r="M145" s="207"/>
      <c r="N145" s="208"/>
      <c r="O145" s="349" t="s">
        <v>280</v>
      </c>
      <c r="P145" s="143" t="s">
        <v>5</v>
      </c>
      <c r="Q145" s="151">
        <v>0.5</v>
      </c>
      <c r="R145" s="152">
        <v>1</v>
      </c>
      <c r="S145" s="152">
        <v>0.01</v>
      </c>
      <c r="T145" s="154">
        <v>0.8</v>
      </c>
      <c r="U145" s="175"/>
      <c r="V145" s="152"/>
      <c r="W145" s="152"/>
      <c r="X145" s="143"/>
      <c r="Y145" s="480">
        <v>4</v>
      </c>
    </row>
    <row r="146" spans="1:25" ht="12.75" customHeight="1">
      <c r="A146" s="188"/>
      <c r="B146" s="188"/>
      <c r="C146" s="188"/>
      <c r="D146" s="188"/>
      <c r="E146" s="189"/>
      <c r="F146" s="189"/>
      <c r="G146" s="155" t="s">
        <v>407</v>
      </c>
      <c r="H146" s="144"/>
      <c r="I146" s="213">
        <v>100</v>
      </c>
      <c r="J146" s="493"/>
      <c r="K146" s="481"/>
      <c r="L146" s="209" t="s">
        <v>292</v>
      </c>
      <c r="M146" s="210"/>
      <c r="N146" s="211"/>
      <c r="O146" s="191" t="s">
        <v>281</v>
      </c>
      <c r="P146" s="178" t="s">
        <v>100</v>
      </c>
      <c r="Q146" s="179">
        <v>0.5</v>
      </c>
      <c r="R146" s="162">
        <v>1</v>
      </c>
      <c r="S146" s="162">
        <v>0.01</v>
      </c>
      <c r="T146" s="180">
        <v>0.97</v>
      </c>
      <c r="U146" s="181"/>
      <c r="V146" s="162"/>
      <c r="W146" s="162"/>
      <c r="X146" s="178"/>
      <c r="Y146" s="481"/>
    </row>
    <row r="147" spans="1:25" ht="12.75" customHeight="1">
      <c r="A147" s="188"/>
      <c r="B147" s="188"/>
      <c r="C147" s="188"/>
      <c r="D147" s="188"/>
      <c r="E147" s="189"/>
      <c r="F147" s="189"/>
      <c r="G147" s="155"/>
      <c r="H147" s="144"/>
      <c r="I147" s="213"/>
      <c r="J147" s="493"/>
      <c r="K147" s="481"/>
      <c r="L147" s="209" t="s">
        <v>300</v>
      </c>
      <c r="M147" s="210"/>
      <c r="N147" s="211"/>
      <c r="O147" s="191" t="s">
        <v>282</v>
      </c>
      <c r="P147" s="178" t="s">
        <v>5</v>
      </c>
      <c r="Q147" s="179">
        <v>0.5</v>
      </c>
      <c r="R147" s="162">
        <v>1</v>
      </c>
      <c r="S147" s="162">
        <v>0.01</v>
      </c>
      <c r="T147" s="180">
        <v>0.8</v>
      </c>
      <c r="U147" s="181"/>
      <c r="V147" s="162"/>
      <c r="W147" s="162"/>
      <c r="X147" s="178"/>
      <c r="Y147" s="481"/>
    </row>
    <row r="148" spans="1:25" ht="12.75" customHeight="1">
      <c r="A148" s="188"/>
      <c r="B148" s="188"/>
      <c r="C148" s="188"/>
      <c r="D148" s="188"/>
      <c r="E148" s="189"/>
      <c r="F148" s="189"/>
      <c r="G148" s="155"/>
      <c r="H148" s="144"/>
      <c r="I148" s="213"/>
      <c r="J148" s="493"/>
      <c r="K148" s="481"/>
      <c r="L148" s="209" t="s">
        <v>293</v>
      </c>
      <c r="M148" s="210"/>
      <c r="N148" s="211"/>
      <c r="O148" s="191" t="s">
        <v>283</v>
      </c>
      <c r="P148" s="178" t="s">
        <v>100</v>
      </c>
      <c r="Q148" s="179">
        <v>0.5</v>
      </c>
      <c r="R148" s="162">
        <v>1</v>
      </c>
      <c r="S148" s="162">
        <v>0.01</v>
      </c>
      <c r="T148" s="180">
        <v>0.97</v>
      </c>
      <c r="U148" s="181"/>
      <c r="V148" s="162"/>
      <c r="W148" s="162"/>
      <c r="X148" s="178"/>
      <c r="Y148" s="481"/>
    </row>
    <row r="149" spans="1:25" ht="12.75" customHeight="1">
      <c r="A149" s="188"/>
      <c r="B149" s="188"/>
      <c r="C149" s="188"/>
      <c r="D149" s="188"/>
      <c r="E149" s="189"/>
      <c r="F149" s="189"/>
      <c r="G149" s="155"/>
      <c r="H149" s="144"/>
      <c r="I149" s="213"/>
      <c r="J149" s="493"/>
      <c r="K149" s="481"/>
      <c r="L149" s="209" t="s">
        <v>301</v>
      </c>
      <c r="M149" s="210"/>
      <c r="N149" s="211"/>
      <c r="O149" s="191" t="s">
        <v>284</v>
      </c>
      <c r="P149" s="178" t="s">
        <v>5</v>
      </c>
      <c r="Q149" s="179">
        <v>0.05</v>
      </c>
      <c r="R149" s="162">
        <v>40</v>
      </c>
      <c r="S149" s="162">
        <v>0.01</v>
      </c>
      <c r="T149" s="180">
        <v>0.05</v>
      </c>
      <c r="U149" s="181"/>
      <c r="V149" s="162"/>
      <c r="W149" s="162"/>
      <c r="X149" s="178"/>
      <c r="Y149" s="481"/>
    </row>
    <row r="150" spans="1:25" ht="12.75" customHeight="1">
      <c r="A150" s="188"/>
      <c r="B150" s="188"/>
      <c r="C150" s="188"/>
      <c r="D150" s="188"/>
      <c r="E150" s="189"/>
      <c r="F150" s="189"/>
      <c r="G150" s="155"/>
      <c r="H150" s="144"/>
      <c r="I150" s="213"/>
      <c r="J150" s="493"/>
      <c r="K150" s="481"/>
      <c r="L150" s="209" t="s">
        <v>294</v>
      </c>
      <c r="M150" s="210"/>
      <c r="N150" s="211"/>
      <c r="O150" s="191" t="s">
        <v>285</v>
      </c>
      <c r="P150" s="178" t="s">
        <v>100</v>
      </c>
      <c r="Q150" s="179">
        <v>1</v>
      </c>
      <c r="R150" s="162">
        <v>1.5</v>
      </c>
      <c r="S150" s="162">
        <v>0.01</v>
      </c>
      <c r="T150" s="180">
        <v>1.15</v>
      </c>
      <c r="U150" s="181"/>
      <c r="V150" s="162"/>
      <c r="W150" s="162"/>
      <c r="X150" s="178"/>
      <c r="Y150" s="481"/>
    </row>
    <row r="151" spans="1:25" ht="12.75" customHeight="1">
      <c r="A151" s="188"/>
      <c r="B151" s="188"/>
      <c r="C151" s="188"/>
      <c r="D151" s="188"/>
      <c r="E151" s="189"/>
      <c r="F151" s="189"/>
      <c r="G151" s="155"/>
      <c r="H151" s="144"/>
      <c r="I151" s="213"/>
      <c r="J151" s="493"/>
      <c r="K151" s="481"/>
      <c r="L151" s="209" t="s">
        <v>302</v>
      </c>
      <c r="M151" s="210"/>
      <c r="N151" s="211"/>
      <c r="O151" s="191" t="s">
        <v>286</v>
      </c>
      <c r="P151" s="178" t="s">
        <v>295</v>
      </c>
      <c r="Q151" s="179">
        <v>0.05</v>
      </c>
      <c r="R151" s="162">
        <v>0.5</v>
      </c>
      <c r="S151" s="162">
        <v>0.01</v>
      </c>
      <c r="T151" s="180">
        <v>0.2</v>
      </c>
      <c r="U151" s="181"/>
      <c r="V151" s="162"/>
      <c r="W151" s="162"/>
      <c r="X151" s="178"/>
      <c r="Y151" s="481"/>
    </row>
    <row r="152" spans="1:25" ht="12.75" customHeight="1">
      <c r="A152" s="188"/>
      <c r="B152" s="188"/>
      <c r="C152" s="188"/>
      <c r="D152" s="188"/>
      <c r="E152" s="189"/>
      <c r="F152" s="189"/>
      <c r="G152" s="155"/>
      <c r="H152" s="144"/>
      <c r="I152" s="213"/>
      <c r="J152" s="493"/>
      <c r="K152" s="481"/>
      <c r="L152" s="209" t="s">
        <v>296</v>
      </c>
      <c r="M152" s="210"/>
      <c r="N152" s="211"/>
      <c r="O152" s="191" t="s">
        <v>287</v>
      </c>
      <c r="P152" s="178" t="s">
        <v>100</v>
      </c>
      <c r="Q152" s="179">
        <v>1</v>
      </c>
      <c r="R152" s="162">
        <v>1.5</v>
      </c>
      <c r="S152" s="162">
        <v>1.01</v>
      </c>
      <c r="T152" s="180">
        <v>1.15</v>
      </c>
      <c r="U152" s="181"/>
      <c r="V152" s="162"/>
      <c r="W152" s="162"/>
      <c r="X152" s="178"/>
      <c r="Y152" s="481"/>
    </row>
    <row r="153" spans="1:25" ht="12.75" customHeight="1">
      <c r="A153" s="188"/>
      <c r="B153" s="188"/>
      <c r="C153" s="188"/>
      <c r="D153" s="188"/>
      <c r="E153" s="189"/>
      <c r="F153" s="189"/>
      <c r="G153" s="155"/>
      <c r="H153" s="144"/>
      <c r="I153" s="213"/>
      <c r="J153" s="493"/>
      <c r="K153" s="481"/>
      <c r="L153" s="209" t="s">
        <v>303</v>
      </c>
      <c r="M153" s="210"/>
      <c r="N153" s="211"/>
      <c r="O153" s="191" t="s">
        <v>288</v>
      </c>
      <c r="P153" s="178" t="s">
        <v>274</v>
      </c>
      <c r="Q153" s="179">
        <v>0</v>
      </c>
      <c r="R153" s="162">
        <v>75</v>
      </c>
      <c r="S153" s="162">
        <v>0.1</v>
      </c>
      <c r="T153" s="180">
        <v>25</v>
      </c>
      <c r="U153" s="181"/>
      <c r="V153" s="162"/>
      <c r="W153" s="162"/>
      <c r="X153" s="178"/>
      <c r="Y153" s="481"/>
    </row>
    <row r="154" spans="1:25" ht="12.75" customHeight="1">
      <c r="A154" s="188"/>
      <c r="B154" s="188"/>
      <c r="C154" s="188"/>
      <c r="D154" s="188"/>
      <c r="E154" s="189"/>
      <c r="F154" s="189"/>
      <c r="G154" s="155"/>
      <c r="H154" s="144"/>
      <c r="I154" s="213"/>
      <c r="J154" s="493"/>
      <c r="K154" s="481"/>
      <c r="L154" s="209" t="s">
        <v>297</v>
      </c>
      <c r="M154" s="210"/>
      <c r="N154" s="211"/>
      <c r="O154" s="191" t="s">
        <v>289</v>
      </c>
      <c r="P154" s="178" t="s">
        <v>100</v>
      </c>
      <c r="Q154" s="179">
        <v>1</v>
      </c>
      <c r="R154" s="162">
        <v>1.5</v>
      </c>
      <c r="S154" s="162">
        <v>0.01</v>
      </c>
      <c r="T154" s="180">
        <v>1.05</v>
      </c>
      <c r="U154" s="181"/>
      <c r="V154" s="162"/>
      <c r="W154" s="162"/>
      <c r="X154" s="178"/>
      <c r="Y154" s="481"/>
    </row>
    <row r="155" spans="1:25" ht="12.75" customHeight="1">
      <c r="A155" s="188"/>
      <c r="B155" s="188"/>
      <c r="C155" s="188"/>
      <c r="D155" s="188"/>
      <c r="E155" s="189"/>
      <c r="F155" s="189"/>
      <c r="G155" s="155"/>
      <c r="H155" s="144"/>
      <c r="I155" s="213"/>
      <c r="J155" s="493"/>
      <c r="K155" s="481"/>
      <c r="L155" s="209" t="s">
        <v>304</v>
      </c>
      <c r="M155" s="210"/>
      <c r="N155" s="211"/>
      <c r="O155" s="191" t="s">
        <v>290</v>
      </c>
      <c r="P155" s="178" t="s">
        <v>120</v>
      </c>
      <c r="Q155" s="179">
        <v>0</v>
      </c>
      <c r="R155" s="162">
        <v>1</v>
      </c>
      <c r="S155" s="162">
        <v>0.15</v>
      </c>
      <c r="T155" s="180">
        <v>0.15</v>
      </c>
      <c r="U155" s="181"/>
      <c r="V155" s="162"/>
      <c r="W155" s="162"/>
      <c r="X155" s="178"/>
      <c r="Y155" s="481"/>
    </row>
    <row r="156" spans="1:25" ht="12.75" customHeight="1" thickBot="1">
      <c r="A156" s="188"/>
      <c r="B156" s="188"/>
      <c r="C156" s="188"/>
      <c r="D156" s="188"/>
      <c r="E156" s="189"/>
      <c r="F156" s="189"/>
      <c r="G156" s="155"/>
      <c r="H156" s="144"/>
      <c r="I156" s="213"/>
      <c r="J156" s="493"/>
      <c r="K156" s="481"/>
      <c r="L156" s="209" t="s">
        <v>298</v>
      </c>
      <c r="M156" s="210"/>
      <c r="N156" s="211"/>
      <c r="O156" s="191" t="s">
        <v>291</v>
      </c>
      <c r="P156" s="178" t="s">
        <v>274</v>
      </c>
      <c r="Q156" s="179">
        <v>0</v>
      </c>
      <c r="R156" s="162">
        <v>359.9</v>
      </c>
      <c r="S156" s="162">
        <v>0.1</v>
      </c>
      <c r="T156" s="180">
        <v>0</v>
      </c>
      <c r="U156" s="181"/>
      <c r="V156" s="162"/>
      <c r="W156" s="162"/>
      <c r="X156" s="178"/>
      <c r="Y156" s="481"/>
    </row>
    <row r="157" spans="1:25" ht="15" customHeight="1" thickTop="1">
      <c r="A157" s="188"/>
      <c r="B157" s="188"/>
      <c r="C157" s="188"/>
      <c r="D157" s="188"/>
      <c r="E157" s="189"/>
      <c r="F157" s="189"/>
      <c r="G157" s="281" t="s">
        <v>142</v>
      </c>
      <c r="H157" s="149"/>
      <c r="I157" s="194">
        <v>5</v>
      </c>
      <c r="J157" s="493"/>
      <c r="K157" s="478" t="s">
        <v>278</v>
      </c>
      <c r="L157" s="385" t="s">
        <v>126</v>
      </c>
      <c r="M157" s="385"/>
      <c r="N157" s="386"/>
      <c r="O157" s="259" t="s">
        <v>184</v>
      </c>
      <c r="P157" s="256" t="s">
        <v>5</v>
      </c>
      <c r="Q157" s="257">
        <v>0.003</v>
      </c>
      <c r="R157" s="164">
        <v>2.64</v>
      </c>
      <c r="S157" s="164">
        <v>0.01</v>
      </c>
      <c r="T157" s="258">
        <v>0.2</v>
      </c>
      <c r="U157" s="278"/>
      <c r="V157" s="164"/>
      <c r="W157" s="164"/>
      <c r="X157" s="256"/>
      <c r="Y157" s="480">
        <v>4</v>
      </c>
    </row>
    <row r="158" spans="1:25" ht="15" customHeight="1" thickBot="1">
      <c r="A158" s="188"/>
      <c r="B158" s="188"/>
      <c r="C158" s="188"/>
      <c r="D158" s="188"/>
      <c r="E158" s="189"/>
      <c r="F158" s="189"/>
      <c r="G158" s="197"/>
      <c r="H158" s="179"/>
      <c r="I158" s="378"/>
      <c r="J158" s="493"/>
      <c r="K158" s="481"/>
      <c r="L158" s="210" t="s">
        <v>123</v>
      </c>
      <c r="M158" s="210"/>
      <c r="N158" s="211"/>
      <c r="O158" s="191" t="s">
        <v>124</v>
      </c>
      <c r="P158" s="178" t="s">
        <v>100</v>
      </c>
      <c r="Q158" s="179">
        <v>1</v>
      </c>
      <c r="R158" s="162">
        <v>1.5</v>
      </c>
      <c r="S158" s="162">
        <v>0.01</v>
      </c>
      <c r="T158" s="180">
        <v>1.05</v>
      </c>
      <c r="U158" s="181"/>
      <c r="V158" s="162"/>
      <c r="W158" s="162"/>
      <c r="X158" s="178"/>
      <c r="Y158" s="481"/>
    </row>
    <row r="159" spans="1:25" ht="15" customHeight="1" thickTop="1">
      <c r="A159" s="188"/>
      <c r="B159" s="188"/>
      <c r="C159" s="188"/>
      <c r="D159" s="188"/>
      <c r="E159" s="189"/>
      <c r="F159" s="189"/>
      <c r="G159" s="283" t="s">
        <v>143</v>
      </c>
      <c r="H159" s="164"/>
      <c r="I159" s="282">
        <v>100</v>
      </c>
      <c r="J159" s="493"/>
      <c r="K159" s="478" t="s">
        <v>279</v>
      </c>
      <c r="L159" s="385" t="s">
        <v>126</v>
      </c>
      <c r="M159" s="385"/>
      <c r="N159" s="386"/>
      <c r="O159" s="259" t="s">
        <v>184</v>
      </c>
      <c r="P159" s="256" t="s">
        <v>5</v>
      </c>
      <c r="Q159" s="257">
        <v>0.003</v>
      </c>
      <c r="R159" s="164">
        <v>2.64</v>
      </c>
      <c r="S159" s="164">
        <v>0.001</v>
      </c>
      <c r="T159" s="258">
        <v>0.2</v>
      </c>
      <c r="U159" s="278"/>
      <c r="V159" s="164"/>
      <c r="W159" s="164"/>
      <c r="X159" s="256"/>
      <c r="Y159" s="480">
        <v>4</v>
      </c>
    </row>
    <row r="160" spans="1:25" ht="15" customHeight="1" thickBot="1">
      <c r="A160" s="188"/>
      <c r="B160" s="188"/>
      <c r="C160" s="188"/>
      <c r="D160" s="188"/>
      <c r="E160" s="189"/>
      <c r="F160" s="189"/>
      <c r="G160" s="287"/>
      <c r="H160" s="269"/>
      <c r="I160" s="391"/>
      <c r="J160" s="493"/>
      <c r="K160" s="479"/>
      <c r="L160" s="387" t="s">
        <v>123</v>
      </c>
      <c r="M160" s="387"/>
      <c r="N160" s="388"/>
      <c r="O160" s="285" t="s">
        <v>146</v>
      </c>
      <c r="P160" s="270" t="s">
        <v>100</v>
      </c>
      <c r="Q160" s="269">
        <v>1</v>
      </c>
      <c r="R160" s="184">
        <v>1.5</v>
      </c>
      <c r="S160" s="184">
        <v>0.01</v>
      </c>
      <c r="T160" s="279">
        <v>1.05</v>
      </c>
      <c r="U160" s="280"/>
      <c r="V160" s="184"/>
      <c r="W160" s="184"/>
      <c r="X160" s="270"/>
      <c r="Y160" s="481"/>
    </row>
    <row r="161" spans="1:25" ht="15" customHeight="1" thickTop="1">
      <c r="A161" s="202"/>
      <c r="B161" s="162"/>
      <c r="C161" s="162"/>
      <c r="D161" s="203"/>
      <c r="E161" s="204"/>
      <c r="F161" s="205"/>
      <c r="G161" s="449"/>
      <c r="H161" s="450"/>
      <c r="I161" s="465"/>
      <c r="J161" s="493"/>
      <c r="K161" s="308" t="s">
        <v>225</v>
      </c>
      <c r="L161" s="309"/>
      <c r="M161" s="309"/>
      <c r="N161" s="310"/>
      <c r="O161" s="453" t="s">
        <v>275</v>
      </c>
      <c r="P161" s="312" t="s">
        <v>6</v>
      </c>
      <c r="Q161" s="454">
        <v>0</v>
      </c>
      <c r="R161" s="314">
        <v>9999</v>
      </c>
      <c r="S161" s="317">
        <v>0.001</v>
      </c>
      <c r="T161" s="453">
        <v>0.5</v>
      </c>
      <c r="U161" s="313"/>
      <c r="V161" s="314"/>
      <c r="W161" s="314"/>
      <c r="X161" s="312"/>
      <c r="Y161" s="161"/>
    </row>
    <row r="162" spans="1:25" ht="15" customHeight="1">
      <c r="A162" s="351"/>
      <c r="B162" s="351"/>
      <c r="C162" s="351"/>
      <c r="D162" s="432"/>
      <c r="E162" s="448"/>
      <c r="F162" s="448"/>
      <c r="G162" s="469"/>
      <c r="H162" s="470"/>
      <c r="I162" s="471"/>
      <c r="J162" s="493"/>
      <c r="K162" s="247" t="s">
        <v>225</v>
      </c>
      <c r="L162" s="240"/>
      <c r="M162" s="240"/>
      <c r="N162" s="241"/>
      <c r="O162" s="248" t="s">
        <v>276</v>
      </c>
      <c r="P162" s="261" t="s">
        <v>6</v>
      </c>
      <c r="Q162" s="398">
        <v>0</v>
      </c>
      <c r="R162" s="263">
        <v>9999</v>
      </c>
      <c r="S162" s="297">
        <v>0.001</v>
      </c>
      <c r="T162" s="248">
        <v>0.5</v>
      </c>
      <c r="U162" s="273"/>
      <c r="V162" s="263"/>
      <c r="W162" s="263"/>
      <c r="X162" s="298"/>
      <c r="Y162" s="200"/>
    </row>
    <row r="163" spans="1:25" ht="15" customHeight="1" thickBot="1">
      <c r="A163" s="351"/>
      <c r="B163" s="351"/>
      <c r="C163" s="351"/>
      <c r="D163" s="432"/>
      <c r="E163" s="448"/>
      <c r="F163" s="448"/>
      <c r="G163" s="451"/>
      <c r="H163" s="452"/>
      <c r="I163" s="707"/>
      <c r="J163" s="494"/>
      <c r="K163" s="455" t="s">
        <v>313</v>
      </c>
      <c r="L163" s="456"/>
      <c r="M163" s="456"/>
      <c r="N163" s="457"/>
      <c r="O163" s="458" t="s">
        <v>312</v>
      </c>
      <c r="P163" s="459" t="s">
        <v>120</v>
      </c>
      <c r="Q163" s="460">
        <v>0</v>
      </c>
      <c r="R163" s="461">
        <v>9999</v>
      </c>
      <c r="S163" s="462">
        <v>0.001</v>
      </c>
      <c r="T163" s="458">
        <v>1</v>
      </c>
      <c r="U163" s="463"/>
      <c r="V163" s="461"/>
      <c r="W163" s="462"/>
      <c r="X163" s="464"/>
      <c r="Y163" s="200"/>
    </row>
    <row r="164" spans="1:25" s="345" customFormat="1" ht="15" customHeight="1" thickBot="1" thickTop="1">
      <c r="A164" s="188"/>
      <c r="B164" s="188"/>
      <c r="C164" s="188"/>
      <c r="D164" s="188"/>
      <c r="E164" s="189"/>
      <c r="F164" s="189"/>
      <c r="G164" s="475" t="s">
        <v>277</v>
      </c>
      <c r="H164" s="476"/>
      <c r="I164" s="476"/>
      <c r="J164" s="477"/>
      <c r="K164" s="224" t="s">
        <v>351</v>
      </c>
      <c r="L164" s="225"/>
      <c r="M164" s="225"/>
      <c r="N164" s="225"/>
      <c r="O164" s="321" t="s">
        <v>350</v>
      </c>
      <c r="P164" s="235" t="s">
        <v>100</v>
      </c>
      <c r="Q164" s="275">
        <v>0</v>
      </c>
      <c r="R164" s="237">
        <v>1</v>
      </c>
      <c r="S164" s="237" t="s">
        <v>100</v>
      </c>
      <c r="T164" s="238">
        <v>0</v>
      </c>
      <c r="U164" s="468"/>
      <c r="V164" s="239"/>
      <c r="W164" s="239"/>
      <c r="X164" s="226"/>
      <c r="Y164" s="200"/>
    </row>
    <row r="165" spans="1:25" s="345" customFormat="1" ht="15" customHeight="1" thickTop="1">
      <c r="A165" s="188"/>
      <c r="B165" s="188"/>
      <c r="C165" s="188"/>
      <c r="D165" s="188"/>
      <c r="E165" s="189"/>
      <c r="F165" s="189"/>
      <c r="G165" s="540" t="s">
        <v>197</v>
      </c>
      <c r="H165" s="541"/>
      <c r="I165" s="541"/>
      <c r="J165" s="542"/>
      <c r="K165" s="308" t="s">
        <v>236</v>
      </c>
      <c r="L165" s="309"/>
      <c r="M165" s="309"/>
      <c r="N165" s="310"/>
      <c r="O165" s="311" t="s">
        <v>308</v>
      </c>
      <c r="P165" s="312" t="s">
        <v>120</v>
      </c>
      <c r="Q165" s="313">
        <v>0</v>
      </c>
      <c r="R165" s="314">
        <v>9999</v>
      </c>
      <c r="S165" s="315">
        <v>0.001</v>
      </c>
      <c r="T165" s="212">
        <v>0.2</v>
      </c>
      <c r="U165" s="313"/>
      <c r="V165" s="314"/>
      <c r="W165" s="317"/>
      <c r="X165" s="315"/>
      <c r="Y165" s="200"/>
    </row>
    <row r="166" spans="1:25" s="345" customFormat="1" ht="15" customHeight="1">
      <c r="A166" s="188"/>
      <c r="B166" s="188"/>
      <c r="C166" s="188"/>
      <c r="D166" s="188"/>
      <c r="E166" s="189"/>
      <c r="F166" s="189"/>
      <c r="G166" s="543"/>
      <c r="H166" s="544"/>
      <c r="I166" s="544"/>
      <c r="J166" s="545"/>
      <c r="K166" s="247" t="s">
        <v>225</v>
      </c>
      <c r="L166" s="240"/>
      <c r="M166" s="240"/>
      <c r="N166" s="241"/>
      <c r="O166" s="318" t="s">
        <v>309</v>
      </c>
      <c r="P166" s="261" t="s">
        <v>120</v>
      </c>
      <c r="Q166" s="262">
        <v>0</v>
      </c>
      <c r="R166" s="263">
        <v>9999</v>
      </c>
      <c r="S166" s="263">
        <v>0.001</v>
      </c>
      <c r="T166" s="277">
        <v>0.2</v>
      </c>
      <c r="U166" s="273"/>
      <c r="V166" s="263"/>
      <c r="W166" s="297"/>
      <c r="X166" s="298"/>
      <c r="Y166" s="200"/>
    </row>
    <row r="167" spans="1:25" s="345" customFormat="1" ht="15" customHeight="1">
      <c r="A167" s="188"/>
      <c r="B167" s="188"/>
      <c r="C167" s="188"/>
      <c r="D167" s="188"/>
      <c r="E167" s="189"/>
      <c r="F167" s="189"/>
      <c r="G167" s="543"/>
      <c r="H167" s="544"/>
      <c r="I167" s="544"/>
      <c r="J167" s="545"/>
      <c r="K167" s="242" t="s">
        <v>236</v>
      </c>
      <c r="L167" s="240"/>
      <c r="M167" s="240"/>
      <c r="N167" s="241"/>
      <c r="O167" s="319" t="s">
        <v>270</v>
      </c>
      <c r="P167" s="261" t="s">
        <v>120</v>
      </c>
      <c r="Q167" s="262">
        <v>0</v>
      </c>
      <c r="R167" s="263">
        <v>9999</v>
      </c>
      <c r="S167" s="263">
        <v>0.001</v>
      </c>
      <c r="T167" s="277">
        <v>1</v>
      </c>
      <c r="U167" s="320"/>
      <c r="V167" s="250"/>
      <c r="W167" s="250"/>
      <c r="X167" s="241"/>
      <c r="Y167" s="200"/>
    </row>
    <row r="168" spans="1:25" s="345" customFormat="1" ht="15" customHeight="1">
      <c r="A168" s="188"/>
      <c r="B168" s="188"/>
      <c r="C168" s="188"/>
      <c r="D168" s="188"/>
      <c r="E168" s="189"/>
      <c r="F168" s="189"/>
      <c r="G168" s="543"/>
      <c r="H168" s="544"/>
      <c r="I168" s="544"/>
      <c r="J168" s="545"/>
      <c r="K168" s="242" t="s">
        <v>147</v>
      </c>
      <c r="L168" s="245"/>
      <c r="M168" s="245"/>
      <c r="N168" s="246"/>
      <c r="O168" s="337" t="s">
        <v>140</v>
      </c>
      <c r="P168" s="252" t="s">
        <v>6</v>
      </c>
      <c r="Q168" s="338">
        <v>0.001</v>
      </c>
      <c r="R168" s="251">
        <v>9999</v>
      </c>
      <c r="S168" s="251">
        <v>0.001</v>
      </c>
      <c r="T168" s="339">
        <v>0.1</v>
      </c>
      <c r="U168" s="340"/>
      <c r="V168" s="341"/>
      <c r="W168" s="341"/>
      <c r="X168" s="246"/>
      <c r="Y168" s="200"/>
    </row>
    <row r="169" spans="1:25" s="345" customFormat="1" ht="15" customHeight="1">
      <c r="A169" s="188"/>
      <c r="B169" s="188"/>
      <c r="C169" s="188"/>
      <c r="D169" s="188"/>
      <c r="E169" s="189"/>
      <c r="F169" s="189"/>
      <c r="G169" s="543"/>
      <c r="H169" s="544"/>
      <c r="I169" s="544"/>
      <c r="J169" s="545"/>
      <c r="K169" s="242" t="s">
        <v>147</v>
      </c>
      <c r="L169" s="245"/>
      <c r="M169" s="245"/>
      <c r="N169" s="246"/>
      <c r="O169" s="337" t="s">
        <v>212</v>
      </c>
      <c r="P169" s="252" t="s">
        <v>6</v>
      </c>
      <c r="Q169" s="338">
        <v>0.001</v>
      </c>
      <c r="R169" s="251">
        <v>9999</v>
      </c>
      <c r="S169" s="251">
        <v>0.001</v>
      </c>
      <c r="T169" s="339">
        <v>0.1</v>
      </c>
      <c r="U169" s="340"/>
      <c r="V169" s="341"/>
      <c r="W169" s="341"/>
      <c r="X169" s="246"/>
      <c r="Y169" s="200"/>
    </row>
    <row r="170" spans="1:25" s="345" customFormat="1" ht="15" customHeight="1">
      <c r="A170" s="188"/>
      <c r="B170" s="188"/>
      <c r="C170" s="188"/>
      <c r="D170" s="188"/>
      <c r="E170" s="189"/>
      <c r="F170" s="189"/>
      <c r="G170" s="543"/>
      <c r="H170" s="544"/>
      <c r="I170" s="544"/>
      <c r="J170" s="545"/>
      <c r="K170" s="242" t="s">
        <v>147</v>
      </c>
      <c r="L170" s="245"/>
      <c r="M170" s="245"/>
      <c r="N170" s="246"/>
      <c r="O170" s="337" t="s">
        <v>213</v>
      </c>
      <c r="P170" s="252" t="s">
        <v>6</v>
      </c>
      <c r="Q170" s="338">
        <v>0.001</v>
      </c>
      <c r="R170" s="251">
        <v>9999</v>
      </c>
      <c r="S170" s="251">
        <v>0.001</v>
      </c>
      <c r="T170" s="339">
        <v>0.5</v>
      </c>
      <c r="U170" s="340"/>
      <c r="V170" s="341"/>
      <c r="W170" s="341"/>
      <c r="X170" s="246"/>
      <c r="Y170" s="200"/>
    </row>
    <row r="171" spans="1:25" s="345" customFormat="1" ht="15" customHeight="1">
      <c r="A171" s="188"/>
      <c r="B171" s="188"/>
      <c r="C171" s="188"/>
      <c r="D171" s="188"/>
      <c r="E171" s="189"/>
      <c r="F171" s="189"/>
      <c r="G171" s="543"/>
      <c r="H171" s="544"/>
      <c r="I171" s="544"/>
      <c r="J171" s="545"/>
      <c r="K171" s="221" t="s">
        <v>216</v>
      </c>
      <c r="L171" s="222"/>
      <c r="M171" s="222"/>
      <c r="N171" s="223"/>
      <c r="O171" s="467" t="s">
        <v>198</v>
      </c>
      <c r="P171" s="217" t="s">
        <v>100</v>
      </c>
      <c r="Q171" s="405">
        <v>0</v>
      </c>
      <c r="R171" s="219">
        <v>1</v>
      </c>
      <c r="S171" s="219" t="s">
        <v>100</v>
      </c>
      <c r="T171" s="220">
        <v>0</v>
      </c>
      <c r="U171" s="406"/>
      <c r="V171" s="244"/>
      <c r="W171" s="244"/>
      <c r="X171" s="223"/>
      <c r="Y171" s="200"/>
    </row>
    <row r="172" spans="1:25" s="345" customFormat="1" ht="15" customHeight="1" thickBot="1">
      <c r="A172" s="188"/>
      <c r="B172" s="188"/>
      <c r="C172" s="188"/>
      <c r="D172" s="188"/>
      <c r="E172" s="189"/>
      <c r="F172" s="189"/>
      <c r="G172" s="546"/>
      <c r="H172" s="547"/>
      <c r="I172" s="547"/>
      <c r="J172" s="548"/>
      <c r="K172" s="224" t="s">
        <v>311</v>
      </c>
      <c r="L172" s="225"/>
      <c r="M172" s="225"/>
      <c r="N172" s="225"/>
      <c r="O172" s="321" t="s">
        <v>310</v>
      </c>
      <c r="P172" s="235" t="s">
        <v>100</v>
      </c>
      <c r="Q172" s="275">
        <v>0</v>
      </c>
      <c r="R172" s="237">
        <v>1</v>
      </c>
      <c r="S172" s="237" t="s">
        <v>100</v>
      </c>
      <c r="T172" s="238">
        <v>0</v>
      </c>
      <c r="U172" s="468"/>
      <c r="V172" s="239"/>
      <c r="W172" s="239"/>
      <c r="X172" s="226"/>
      <c r="Y172" s="200"/>
    </row>
    <row r="173" spans="1:25" ht="15.75" customHeight="1" thickTop="1">
      <c r="A173" s="188"/>
      <c r="B173" s="188"/>
      <c r="C173" s="188"/>
      <c r="D173" s="188"/>
      <c r="E173" s="189"/>
      <c r="F173" s="189"/>
      <c r="G173" s="531" t="s">
        <v>199</v>
      </c>
      <c r="H173" s="532"/>
      <c r="I173" s="532"/>
      <c r="J173" s="533"/>
      <c r="K173" s="324" t="s">
        <v>204</v>
      </c>
      <c r="L173" s="325"/>
      <c r="M173" s="325"/>
      <c r="N173" s="326"/>
      <c r="O173" s="327" t="s">
        <v>200</v>
      </c>
      <c r="P173" s="312" t="s">
        <v>120</v>
      </c>
      <c r="Q173" s="328">
        <v>0</v>
      </c>
      <c r="R173" s="314">
        <v>9999</v>
      </c>
      <c r="S173" s="328">
        <v>0.001</v>
      </c>
      <c r="T173" s="316">
        <v>2</v>
      </c>
      <c r="U173" s="329"/>
      <c r="V173" s="329"/>
      <c r="W173" s="329"/>
      <c r="X173" s="330"/>
      <c r="Y173" s="396"/>
    </row>
    <row r="174" spans="1:25" ht="15">
      <c r="A174" s="188"/>
      <c r="B174" s="188"/>
      <c r="C174" s="188"/>
      <c r="D174" s="188"/>
      <c r="E174" s="189"/>
      <c r="F174" s="189"/>
      <c r="G174" s="534"/>
      <c r="H174" s="535"/>
      <c r="I174" s="535"/>
      <c r="J174" s="536"/>
      <c r="K174" s="331" t="s">
        <v>205</v>
      </c>
      <c r="L174" s="332"/>
      <c r="M174" s="332"/>
      <c r="N174" s="333"/>
      <c r="O174" s="319" t="s">
        <v>201</v>
      </c>
      <c r="P174" s="261" t="s">
        <v>120</v>
      </c>
      <c r="Q174" s="334">
        <v>0</v>
      </c>
      <c r="R174" s="263">
        <v>9999</v>
      </c>
      <c r="S174" s="334">
        <v>0.001</v>
      </c>
      <c r="T174" s="249">
        <v>16</v>
      </c>
      <c r="U174" s="335"/>
      <c r="V174" s="335"/>
      <c r="W174" s="335"/>
      <c r="X174" s="336"/>
      <c r="Y174" s="396"/>
    </row>
    <row r="175" spans="1:25" ht="15" customHeight="1">
      <c r="A175" s="188"/>
      <c r="B175" s="188"/>
      <c r="C175" s="188"/>
      <c r="D175" s="188"/>
      <c r="E175" s="189"/>
      <c r="F175" s="189"/>
      <c r="G175" s="534"/>
      <c r="H175" s="535"/>
      <c r="I175" s="535"/>
      <c r="J175" s="536"/>
      <c r="K175" s="242" t="s">
        <v>206</v>
      </c>
      <c r="L175" s="240"/>
      <c r="M175" s="240"/>
      <c r="N175" s="241"/>
      <c r="O175" s="248" t="s">
        <v>202</v>
      </c>
      <c r="P175" s="261" t="s">
        <v>120</v>
      </c>
      <c r="Q175" s="262">
        <v>0</v>
      </c>
      <c r="R175" s="263">
        <v>9999</v>
      </c>
      <c r="S175" s="261">
        <v>0.001</v>
      </c>
      <c r="T175" s="249">
        <v>2</v>
      </c>
      <c r="U175" s="320"/>
      <c r="V175" s="250"/>
      <c r="W175" s="250"/>
      <c r="X175" s="241"/>
      <c r="Y175" s="346"/>
    </row>
    <row r="176" spans="1:25" ht="15" customHeight="1">
      <c r="A176" s="188"/>
      <c r="B176" s="188"/>
      <c r="C176" s="188"/>
      <c r="D176" s="188"/>
      <c r="E176" s="189"/>
      <c r="F176" s="189"/>
      <c r="G176" s="534"/>
      <c r="H176" s="535"/>
      <c r="I176" s="535"/>
      <c r="J176" s="536"/>
      <c r="K176" s="242" t="s">
        <v>225</v>
      </c>
      <c r="L176" s="240"/>
      <c r="M176" s="240"/>
      <c r="N176" s="241"/>
      <c r="O176" s="248" t="s">
        <v>272</v>
      </c>
      <c r="P176" s="261" t="s">
        <v>120</v>
      </c>
      <c r="Q176" s="262">
        <v>0</v>
      </c>
      <c r="R176" s="263">
        <v>9999</v>
      </c>
      <c r="S176" s="261">
        <v>0.001</v>
      </c>
      <c r="T176" s="276">
        <v>0.2</v>
      </c>
      <c r="U176" s="320"/>
      <c r="V176" s="250"/>
      <c r="W176" s="250"/>
      <c r="X176" s="241"/>
      <c r="Y176" s="346"/>
    </row>
    <row r="177" spans="1:25" ht="15" customHeight="1">
      <c r="A177" s="188"/>
      <c r="B177" s="188"/>
      <c r="C177" s="188"/>
      <c r="D177" s="188"/>
      <c r="E177" s="189"/>
      <c r="F177" s="189"/>
      <c r="G177" s="534"/>
      <c r="H177" s="535"/>
      <c r="I177" s="535"/>
      <c r="J177" s="536"/>
      <c r="K177" s="242" t="s">
        <v>236</v>
      </c>
      <c r="L177" s="240"/>
      <c r="M177" s="240"/>
      <c r="N177" s="240"/>
      <c r="O177" s="248" t="s">
        <v>271</v>
      </c>
      <c r="P177" s="248" t="s">
        <v>120</v>
      </c>
      <c r="Q177" s="397">
        <v>0</v>
      </c>
      <c r="R177" s="263">
        <v>9999</v>
      </c>
      <c r="S177" s="297">
        <v>0.001</v>
      </c>
      <c r="T177" s="276">
        <v>0.2</v>
      </c>
      <c r="U177" s="320"/>
      <c r="V177" s="250"/>
      <c r="W177" s="250"/>
      <c r="X177" s="358"/>
      <c r="Y177" s="346"/>
    </row>
    <row r="178" spans="1:25" ht="15" customHeight="1">
      <c r="A178" s="188"/>
      <c r="B178" s="188"/>
      <c r="C178" s="188"/>
      <c r="D178" s="188"/>
      <c r="E178" s="189"/>
      <c r="F178" s="189"/>
      <c r="G178" s="534"/>
      <c r="H178" s="535"/>
      <c r="I178" s="535"/>
      <c r="J178" s="536"/>
      <c r="K178" s="242" t="s">
        <v>236</v>
      </c>
      <c r="L178" s="240"/>
      <c r="M178" s="240"/>
      <c r="N178" s="241"/>
      <c r="O178" s="248" t="s">
        <v>420</v>
      </c>
      <c r="P178" s="261" t="s">
        <v>120</v>
      </c>
      <c r="Q178" s="262">
        <v>0</v>
      </c>
      <c r="R178" s="263">
        <v>9999</v>
      </c>
      <c r="S178" s="261">
        <v>0.001</v>
      </c>
      <c r="T178" s="276">
        <v>1</v>
      </c>
      <c r="U178" s="320"/>
      <c r="V178" s="250"/>
      <c r="W178" s="250"/>
      <c r="X178" s="241"/>
      <c r="Y178" s="346"/>
    </row>
    <row r="179" spans="1:25" ht="15" customHeight="1">
      <c r="A179" s="188"/>
      <c r="B179" s="188"/>
      <c r="C179" s="188"/>
      <c r="D179" s="188"/>
      <c r="E179" s="189"/>
      <c r="F179" s="189"/>
      <c r="G179" s="534"/>
      <c r="H179" s="535"/>
      <c r="I179" s="535"/>
      <c r="J179" s="536"/>
      <c r="K179" s="242" t="s">
        <v>236</v>
      </c>
      <c r="L179" s="240"/>
      <c r="M179" s="240"/>
      <c r="N179" s="241"/>
      <c r="O179" s="248" t="s">
        <v>421</v>
      </c>
      <c r="P179" s="261" t="s">
        <v>6</v>
      </c>
      <c r="Q179" s="262">
        <v>0</v>
      </c>
      <c r="R179" s="263">
        <v>9999</v>
      </c>
      <c r="S179" s="398">
        <v>0.001</v>
      </c>
      <c r="T179" s="276">
        <v>0.2</v>
      </c>
      <c r="U179" s="320"/>
      <c r="V179" s="250"/>
      <c r="W179" s="250"/>
      <c r="X179" s="241"/>
      <c r="Y179" s="346"/>
    </row>
    <row r="180" spans="1:25" ht="15" customHeight="1">
      <c r="A180" s="188"/>
      <c r="B180" s="188"/>
      <c r="C180" s="188"/>
      <c r="D180" s="188"/>
      <c r="E180" s="189"/>
      <c r="F180" s="189"/>
      <c r="G180" s="534"/>
      <c r="H180" s="535"/>
      <c r="I180" s="535"/>
      <c r="J180" s="536"/>
      <c r="K180" s="242" t="s">
        <v>207</v>
      </c>
      <c r="L180" s="240"/>
      <c r="M180" s="240"/>
      <c r="N180" s="241"/>
      <c r="O180" s="352" t="s">
        <v>203</v>
      </c>
      <c r="P180" s="261" t="s">
        <v>120</v>
      </c>
      <c r="Q180" s="262">
        <v>0.15</v>
      </c>
      <c r="R180" s="263">
        <v>200</v>
      </c>
      <c r="S180" s="261">
        <v>0.001</v>
      </c>
      <c r="T180" s="249">
        <v>2</v>
      </c>
      <c r="U180" s="320"/>
      <c r="V180" s="250"/>
      <c r="W180" s="250"/>
      <c r="X180" s="241"/>
      <c r="Y180" s="346"/>
    </row>
    <row r="181" spans="1:25" ht="15" customHeight="1">
      <c r="A181" s="188"/>
      <c r="B181" s="188"/>
      <c r="C181" s="188"/>
      <c r="D181" s="188"/>
      <c r="E181" s="189"/>
      <c r="F181" s="189"/>
      <c r="G181" s="534"/>
      <c r="H181" s="535"/>
      <c r="I181" s="535"/>
      <c r="J181" s="536"/>
      <c r="K181" s="242" t="s">
        <v>335</v>
      </c>
      <c r="L181" s="240"/>
      <c r="M181" s="240"/>
      <c r="N181" s="240"/>
      <c r="O181" s="352" t="s">
        <v>315</v>
      </c>
      <c r="P181" s="261" t="s">
        <v>120</v>
      </c>
      <c r="Q181" s="262">
        <v>0</v>
      </c>
      <c r="R181" s="263">
        <v>9999</v>
      </c>
      <c r="S181" s="261">
        <v>0.001</v>
      </c>
      <c r="T181" s="249">
        <v>1</v>
      </c>
      <c r="U181" s="472"/>
      <c r="V181" s="250"/>
      <c r="W181" s="250"/>
      <c r="X181" s="241"/>
      <c r="Y181" s="346"/>
    </row>
    <row r="182" spans="1:25" ht="15" customHeight="1">
      <c r="A182" s="188"/>
      <c r="B182" s="188"/>
      <c r="C182" s="188"/>
      <c r="D182" s="188"/>
      <c r="E182" s="189"/>
      <c r="F182" s="189"/>
      <c r="G182" s="534"/>
      <c r="H182" s="535"/>
      <c r="I182" s="535"/>
      <c r="J182" s="536"/>
      <c r="K182" s="242" t="s">
        <v>336</v>
      </c>
      <c r="L182" s="240"/>
      <c r="M182" s="240"/>
      <c r="N182" s="240"/>
      <c r="O182" s="352" t="s">
        <v>316</v>
      </c>
      <c r="P182" s="261" t="s">
        <v>120</v>
      </c>
      <c r="Q182" s="262">
        <v>0</v>
      </c>
      <c r="R182" s="263">
        <v>9999</v>
      </c>
      <c r="S182" s="261">
        <v>0.001</v>
      </c>
      <c r="T182" s="249">
        <v>1</v>
      </c>
      <c r="U182" s="472"/>
      <c r="V182" s="250"/>
      <c r="W182" s="250"/>
      <c r="X182" s="241"/>
      <c r="Y182" s="346"/>
    </row>
    <row r="183" spans="1:25" ht="15" customHeight="1">
      <c r="A183" s="188"/>
      <c r="B183" s="188"/>
      <c r="C183" s="188"/>
      <c r="D183" s="188"/>
      <c r="E183" s="189"/>
      <c r="F183" s="189"/>
      <c r="G183" s="534"/>
      <c r="H183" s="535"/>
      <c r="I183" s="535"/>
      <c r="J183" s="536"/>
      <c r="K183" s="242" t="s">
        <v>337</v>
      </c>
      <c r="L183" s="240"/>
      <c r="M183" s="240"/>
      <c r="N183" s="240"/>
      <c r="O183" s="352" t="s">
        <v>314</v>
      </c>
      <c r="P183" s="261" t="s">
        <v>120</v>
      </c>
      <c r="Q183" s="262">
        <v>0</v>
      </c>
      <c r="R183" s="263">
        <v>9999</v>
      </c>
      <c r="S183" s="261">
        <v>0.001</v>
      </c>
      <c r="T183" s="249">
        <v>1</v>
      </c>
      <c r="U183" s="472"/>
      <c r="V183" s="250"/>
      <c r="W183" s="250"/>
      <c r="X183" s="241"/>
      <c r="Y183" s="346"/>
    </row>
    <row r="184" spans="1:25" ht="15" customHeight="1">
      <c r="A184" s="188"/>
      <c r="B184" s="188"/>
      <c r="C184" s="188"/>
      <c r="D184" s="188"/>
      <c r="E184" s="189"/>
      <c r="F184" s="189"/>
      <c r="G184" s="534"/>
      <c r="H184" s="535"/>
      <c r="I184" s="535"/>
      <c r="J184" s="536"/>
      <c r="K184" s="242" t="s">
        <v>338</v>
      </c>
      <c r="L184" s="240"/>
      <c r="M184" s="240"/>
      <c r="N184" s="240"/>
      <c r="O184" s="352" t="s">
        <v>317</v>
      </c>
      <c r="P184" s="261" t="s">
        <v>120</v>
      </c>
      <c r="Q184" s="262">
        <v>0</v>
      </c>
      <c r="R184" s="263">
        <v>9999</v>
      </c>
      <c r="S184" s="261">
        <v>0.001</v>
      </c>
      <c r="T184" s="249">
        <v>1</v>
      </c>
      <c r="U184" s="472"/>
      <c r="V184" s="250"/>
      <c r="W184" s="250"/>
      <c r="X184" s="241"/>
      <c r="Y184" s="346"/>
    </row>
    <row r="185" spans="1:25" ht="15" customHeight="1">
      <c r="A185" s="188"/>
      <c r="B185" s="188"/>
      <c r="C185" s="188"/>
      <c r="D185" s="188"/>
      <c r="E185" s="189"/>
      <c r="F185" s="189"/>
      <c r="G185" s="534"/>
      <c r="H185" s="535"/>
      <c r="I185" s="535"/>
      <c r="J185" s="536"/>
      <c r="K185" s="242" t="s">
        <v>339</v>
      </c>
      <c r="L185" s="240"/>
      <c r="M185" s="240"/>
      <c r="N185" s="240"/>
      <c r="O185" s="352" t="s">
        <v>318</v>
      </c>
      <c r="P185" s="261" t="s">
        <v>120</v>
      </c>
      <c r="Q185" s="262">
        <v>0</v>
      </c>
      <c r="R185" s="263">
        <v>9999</v>
      </c>
      <c r="S185" s="261">
        <v>0.001</v>
      </c>
      <c r="T185" s="249">
        <v>1</v>
      </c>
      <c r="U185" s="472"/>
      <c r="V185" s="250"/>
      <c r="W185" s="250"/>
      <c r="X185" s="241"/>
      <c r="Y185" s="346"/>
    </row>
    <row r="186" spans="1:25" ht="15" customHeight="1">
      <c r="A186" s="188"/>
      <c r="B186" s="188"/>
      <c r="C186" s="188"/>
      <c r="D186" s="188"/>
      <c r="E186" s="189"/>
      <c r="F186" s="189"/>
      <c r="G186" s="534"/>
      <c r="H186" s="535"/>
      <c r="I186" s="535"/>
      <c r="J186" s="536"/>
      <c r="K186" s="242" t="s">
        <v>340</v>
      </c>
      <c r="L186" s="240"/>
      <c r="M186" s="240"/>
      <c r="N186" s="240"/>
      <c r="O186" s="352" t="s">
        <v>319</v>
      </c>
      <c r="P186" s="261" t="s">
        <v>120</v>
      </c>
      <c r="Q186" s="262">
        <v>0</v>
      </c>
      <c r="R186" s="263">
        <v>9999</v>
      </c>
      <c r="S186" s="261">
        <v>0.001</v>
      </c>
      <c r="T186" s="249">
        <v>1</v>
      </c>
      <c r="U186" s="472"/>
      <c r="V186" s="250"/>
      <c r="W186" s="250"/>
      <c r="X186" s="241"/>
      <c r="Y186" s="346"/>
    </row>
    <row r="187" spans="1:25" ht="15" customHeight="1">
      <c r="A187" s="188"/>
      <c r="B187" s="188"/>
      <c r="C187" s="188"/>
      <c r="D187" s="188"/>
      <c r="E187" s="189"/>
      <c r="F187" s="189"/>
      <c r="G187" s="534"/>
      <c r="H187" s="535"/>
      <c r="I187" s="535"/>
      <c r="J187" s="536"/>
      <c r="K187" s="242" t="s">
        <v>341</v>
      </c>
      <c r="L187" s="240"/>
      <c r="M187" s="240"/>
      <c r="N187" s="240"/>
      <c r="O187" s="352" t="s">
        <v>320</v>
      </c>
      <c r="P187" s="261" t="s">
        <v>120</v>
      </c>
      <c r="Q187" s="262">
        <v>0</v>
      </c>
      <c r="R187" s="263">
        <v>9999</v>
      </c>
      <c r="S187" s="261">
        <v>0.001</v>
      </c>
      <c r="T187" s="249">
        <v>1</v>
      </c>
      <c r="U187" s="472"/>
      <c r="V187" s="250"/>
      <c r="W187" s="250"/>
      <c r="X187" s="241"/>
      <c r="Y187" s="346"/>
    </row>
    <row r="188" spans="1:25" ht="15" customHeight="1">
      <c r="A188" s="188"/>
      <c r="B188" s="188"/>
      <c r="C188" s="188"/>
      <c r="D188" s="188"/>
      <c r="E188" s="189"/>
      <c r="F188" s="189"/>
      <c r="G188" s="534"/>
      <c r="H188" s="535"/>
      <c r="I188" s="535"/>
      <c r="J188" s="536"/>
      <c r="K188" s="242" t="s">
        <v>342</v>
      </c>
      <c r="L188" s="240"/>
      <c r="M188" s="240"/>
      <c r="N188" s="240"/>
      <c r="O188" s="352" t="s">
        <v>321</v>
      </c>
      <c r="P188" s="261" t="s">
        <v>120</v>
      </c>
      <c r="Q188" s="262">
        <v>0</v>
      </c>
      <c r="R188" s="263">
        <v>9999</v>
      </c>
      <c r="S188" s="261">
        <v>0.001</v>
      </c>
      <c r="T188" s="249">
        <v>1</v>
      </c>
      <c r="U188" s="472"/>
      <c r="V188" s="250"/>
      <c r="W188" s="250"/>
      <c r="X188" s="241"/>
      <c r="Y188" s="346"/>
    </row>
    <row r="189" spans="1:25" ht="15" customHeight="1">
      <c r="A189" s="188"/>
      <c r="B189" s="188"/>
      <c r="C189" s="188"/>
      <c r="D189" s="188"/>
      <c r="E189" s="189"/>
      <c r="F189" s="189"/>
      <c r="G189" s="534"/>
      <c r="H189" s="535"/>
      <c r="I189" s="535"/>
      <c r="J189" s="536"/>
      <c r="K189" s="242" t="s">
        <v>422</v>
      </c>
      <c r="L189" s="240"/>
      <c r="M189" s="240"/>
      <c r="N189" s="240"/>
      <c r="O189" s="352" t="s">
        <v>322</v>
      </c>
      <c r="P189" s="261" t="s">
        <v>120</v>
      </c>
      <c r="Q189" s="262">
        <v>0</v>
      </c>
      <c r="R189" s="263">
        <v>9999</v>
      </c>
      <c r="S189" s="261">
        <v>0.001</v>
      </c>
      <c r="T189" s="249">
        <v>1</v>
      </c>
      <c r="U189" s="472"/>
      <c r="V189" s="250"/>
      <c r="W189" s="250"/>
      <c r="X189" s="241"/>
      <c r="Y189" s="346"/>
    </row>
    <row r="190" spans="1:25" ht="15" customHeight="1">
      <c r="A190" s="188"/>
      <c r="B190" s="188"/>
      <c r="C190" s="188"/>
      <c r="D190" s="188"/>
      <c r="E190" s="189"/>
      <c r="F190" s="189"/>
      <c r="G190" s="534"/>
      <c r="H190" s="535"/>
      <c r="I190" s="535"/>
      <c r="J190" s="536"/>
      <c r="K190" s="242" t="s">
        <v>423</v>
      </c>
      <c r="L190" s="240"/>
      <c r="M190" s="240"/>
      <c r="N190" s="240"/>
      <c r="O190" s="352" t="s">
        <v>323</v>
      </c>
      <c r="P190" s="261" t="s">
        <v>120</v>
      </c>
      <c r="Q190" s="262">
        <v>0</v>
      </c>
      <c r="R190" s="263">
        <v>9999</v>
      </c>
      <c r="S190" s="261">
        <v>0.001</v>
      </c>
      <c r="T190" s="249">
        <v>1</v>
      </c>
      <c r="U190" s="472"/>
      <c r="V190" s="250"/>
      <c r="W190" s="250"/>
      <c r="X190" s="241"/>
      <c r="Y190" s="346"/>
    </row>
    <row r="191" spans="1:25" ht="15" customHeight="1">
      <c r="A191" s="188"/>
      <c r="B191" s="188"/>
      <c r="C191" s="188"/>
      <c r="D191" s="188"/>
      <c r="E191" s="189"/>
      <c r="F191" s="189"/>
      <c r="G191" s="534"/>
      <c r="H191" s="535"/>
      <c r="I191" s="535"/>
      <c r="J191" s="536"/>
      <c r="K191" s="242" t="s">
        <v>424</v>
      </c>
      <c r="L191" s="240"/>
      <c r="M191" s="240"/>
      <c r="N191" s="240"/>
      <c r="O191" s="352" t="s">
        <v>324</v>
      </c>
      <c r="P191" s="261" t="s">
        <v>120</v>
      </c>
      <c r="Q191" s="262">
        <v>0</v>
      </c>
      <c r="R191" s="263">
        <v>9999</v>
      </c>
      <c r="S191" s="261">
        <v>0.001</v>
      </c>
      <c r="T191" s="249">
        <v>1</v>
      </c>
      <c r="U191" s="472"/>
      <c r="V191" s="250"/>
      <c r="W191" s="250"/>
      <c r="X191" s="241"/>
      <c r="Y191" s="346"/>
    </row>
    <row r="192" spans="1:25" ht="15" customHeight="1">
      <c r="A192" s="188"/>
      <c r="B192" s="188"/>
      <c r="C192" s="188"/>
      <c r="D192" s="188"/>
      <c r="E192" s="189"/>
      <c r="F192" s="189"/>
      <c r="G192" s="534"/>
      <c r="H192" s="535"/>
      <c r="I192" s="535"/>
      <c r="J192" s="536"/>
      <c r="K192" s="242" t="s">
        <v>425</v>
      </c>
      <c r="L192" s="240"/>
      <c r="M192" s="240"/>
      <c r="N192" s="240"/>
      <c r="O192" s="352" t="s">
        <v>325</v>
      </c>
      <c r="P192" s="261" t="s">
        <v>120</v>
      </c>
      <c r="Q192" s="262">
        <v>0</v>
      </c>
      <c r="R192" s="263">
        <v>9999</v>
      </c>
      <c r="S192" s="261">
        <v>0.001</v>
      </c>
      <c r="T192" s="249">
        <v>1</v>
      </c>
      <c r="U192" s="472"/>
      <c r="V192" s="250"/>
      <c r="W192" s="250"/>
      <c r="X192" s="241"/>
      <c r="Y192" s="346"/>
    </row>
    <row r="193" spans="1:25" ht="15" customHeight="1">
      <c r="A193" s="188"/>
      <c r="B193" s="188"/>
      <c r="C193" s="188"/>
      <c r="D193" s="188"/>
      <c r="E193" s="189"/>
      <c r="F193" s="189"/>
      <c r="G193" s="534"/>
      <c r="H193" s="535"/>
      <c r="I193" s="535"/>
      <c r="J193" s="536"/>
      <c r="K193" s="242" t="s">
        <v>426</v>
      </c>
      <c r="L193" s="240"/>
      <c r="M193" s="240"/>
      <c r="N193" s="240"/>
      <c r="O193" s="352" t="s">
        <v>326</v>
      </c>
      <c r="P193" s="261" t="s">
        <v>120</v>
      </c>
      <c r="Q193" s="262">
        <v>0</v>
      </c>
      <c r="R193" s="263">
        <v>9999</v>
      </c>
      <c r="S193" s="261">
        <v>0.001</v>
      </c>
      <c r="T193" s="249">
        <v>1</v>
      </c>
      <c r="U193" s="472"/>
      <c r="V193" s="250"/>
      <c r="W193" s="250"/>
      <c r="X193" s="241"/>
      <c r="Y193" s="346"/>
    </row>
    <row r="194" spans="1:25" ht="15" customHeight="1">
      <c r="A194" s="188"/>
      <c r="B194" s="188"/>
      <c r="C194" s="188"/>
      <c r="D194" s="188"/>
      <c r="E194" s="189"/>
      <c r="F194" s="189"/>
      <c r="G194" s="534"/>
      <c r="H194" s="535"/>
      <c r="I194" s="535"/>
      <c r="J194" s="536"/>
      <c r="K194" s="242" t="s">
        <v>427</v>
      </c>
      <c r="L194" s="240"/>
      <c r="M194" s="240"/>
      <c r="N194" s="240"/>
      <c r="O194" s="352" t="s">
        <v>327</v>
      </c>
      <c r="P194" s="261" t="s">
        <v>120</v>
      </c>
      <c r="Q194" s="262">
        <v>0</v>
      </c>
      <c r="R194" s="263">
        <v>9999</v>
      </c>
      <c r="S194" s="261">
        <v>0.001</v>
      </c>
      <c r="T194" s="249">
        <v>1</v>
      </c>
      <c r="U194" s="472"/>
      <c r="V194" s="250"/>
      <c r="W194" s="250"/>
      <c r="X194" s="241"/>
      <c r="Y194" s="346"/>
    </row>
    <row r="195" spans="1:25" ht="15" customHeight="1">
      <c r="A195" s="188"/>
      <c r="B195" s="188"/>
      <c r="C195" s="188"/>
      <c r="D195" s="188"/>
      <c r="E195" s="189"/>
      <c r="F195" s="189"/>
      <c r="G195" s="534"/>
      <c r="H195" s="535"/>
      <c r="I195" s="535"/>
      <c r="J195" s="536"/>
      <c r="K195" s="242" t="s">
        <v>344</v>
      </c>
      <c r="L195" s="240"/>
      <c r="M195" s="240"/>
      <c r="N195" s="240"/>
      <c r="O195" s="352" t="s">
        <v>328</v>
      </c>
      <c r="P195" s="261" t="s">
        <v>120</v>
      </c>
      <c r="Q195" s="262">
        <v>0</v>
      </c>
      <c r="R195" s="263">
        <v>9999</v>
      </c>
      <c r="S195" s="261">
        <v>0.001</v>
      </c>
      <c r="T195" s="249">
        <v>1</v>
      </c>
      <c r="U195" s="472"/>
      <c r="V195" s="250"/>
      <c r="W195" s="250"/>
      <c r="X195" s="241"/>
      <c r="Y195" s="346"/>
    </row>
    <row r="196" spans="1:25" ht="15" customHeight="1">
      <c r="A196" s="188"/>
      <c r="B196" s="188"/>
      <c r="C196" s="188"/>
      <c r="D196" s="188"/>
      <c r="E196" s="189"/>
      <c r="F196" s="189"/>
      <c r="G196" s="534"/>
      <c r="H196" s="535"/>
      <c r="I196" s="535"/>
      <c r="J196" s="536"/>
      <c r="K196" s="242" t="s">
        <v>345</v>
      </c>
      <c r="L196" s="240"/>
      <c r="M196" s="240"/>
      <c r="N196" s="240"/>
      <c r="O196" s="352" t="s">
        <v>329</v>
      </c>
      <c r="P196" s="261" t="s">
        <v>120</v>
      </c>
      <c r="Q196" s="262">
        <v>0</v>
      </c>
      <c r="R196" s="263">
        <v>9999</v>
      </c>
      <c r="S196" s="261">
        <v>0.001</v>
      </c>
      <c r="T196" s="249">
        <v>1</v>
      </c>
      <c r="U196" s="472"/>
      <c r="V196" s="250"/>
      <c r="W196" s="250"/>
      <c r="X196" s="241"/>
      <c r="Y196" s="346"/>
    </row>
    <row r="197" spans="1:25" ht="15" customHeight="1">
      <c r="A197" s="188"/>
      <c r="B197" s="188"/>
      <c r="C197" s="188"/>
      <c r="D197" s="188"/>
      <c r="E197" s="189"/>
      <c r="F197" s="189"/>
      <c r="G197" s="534"/>
      <c r="H197" s="535"/>
      <c r="I197" s="535"/>
      <c r="J197" s="536"/>
      <c r="K197" s="242" t="s">
        <v>428</v>
      </c>
      <c r="L197" s="240"/>
      <c r="M197" s="240"/>
      <c r="N197" s="240"/>
      <c r="O197" s="352" t="s">
        <v>330</v>
      </c>
      <c r="P197" s="261" t="s">
        <v>120</v>
      </c>
      <c r="Q197" s="262">
        <v>0</v>
      </c>
      <c r="R197" s="263">
        <v>9999</v>
      </c>
      <c r="S197" s="261">
        <v>0.001</v>
      </c>
      <c r="T197" s="249">
        <v>1</v>
      </c>
      <c r="U197" s="472"/>
      <c r="V197" s="250"/>
      <c r="W197" s="250"/>
      <c r="X197" s="241"/>
      <c r="Y197" s="346"/>
    </row>
    <row r="198" spans="1:25" ht="15" customHeight="1">
      <c r="A198" s="188"/>
      <c r="B198" s="188"/>
      <c r="C198" s="188"/>
      <c r="D198" s="188"/>
      <c r="E198" s="189"/>
      <c r="F198" s="189"/>
      <c r="G198" s="534"/>
      <c r="H198" s="535"/>
      <c r="I198" s="535"/>
      <c r="J198" s="536"/>
      <c r="K198" s="242" t="s">
        <v>429</v>
      </c>
      <c r="L198" s="240"/>
      <c r="M198" s="240"/>
      <c r="N198" s="240"/>
      <c r="O198" s="352" t="s">
        <v>331</v>
      </c>
      <c r="P198" s="261" t="s">
        <v>120</v>
      </c>
      <c r="Q198" s="262">
        <v>0</v>
      </c>
      <c r="R198" s="263">
        <v>9999</v>
      </c>
      <c r="S198" s="261">
        <v>0.001</v>
      </c>
      <c r="T198" s="249">
        <v>1</v>
      </c>
      <c r="U198" s="472"/>
      <c r="V198" s="250"/>
      <c r="W198" s="250"/>
      <c r="X198" s="241"/>
      <c r="Y198" s="346"/>
    </row>
    <row r="199" spans="1:25" ht="15" customHeight="1">
      <c r="A199" s="188"/>
      <c r="B199" s="188"/>
      <c r="C199" s="188"/>
      <c r="D199" s="188"/>
      <c r="E199" s="189"/>
      <c r="F199" s="189"/>
      <c r="G199" s="534"/>
      <c r="H199" s="535"/>
      <c r="I199" s="535"/>
      <c r="J199" s="536"/>
      <c r="K199" s="242" t="s">
        <v>346</v>
      </c>
      <c r="L199" s="240"/>
      <c r="M199" s="240"/>
      <c r="N199" s="240"/>
      <c r="O199" s="352" t="s">
        <v>332</v>
      </c>
      <c r="P199" s="261" t="s">
        <v>120</v>
      </c>
      <c r="Q199" s="262">
        <v>0</v>
      </c>
      <c r="R199" s="263">
        <v>9999</v>
      </c>
      <c r="S199" s="261">
        <v>0.001</v>
      </c>
      <c r="T199" s="249">
        <v>1</v>
      </c>
      <c r="U199" s="472"/>
      <c r="V199" s="250"/>
      <c r="W199" s="250"/>
      <c r="X199" s="241"/>
      <c r="Y199" s="346"/>
    </row>
    <row r="200" spans="1:25" ht="15" customHeight="1">
      <c r="A200" s="188"/>
      <c r="B200" s="188"/>
      <c r="C200" s="188"/>
      <c r="D200" s="188"/>
      <c r="E200" s="189"/>
      <c r="F200" s="189"/>
      <c r="G200" s="534"/>
      <c r="H200" s="535"/>
      <c r="I200" s="535"/>
      <c r="J200" s="536"/>
      <c r="K200" s="242" t="s">
        <v>347</v>
      </c>
      <c r="L200" s="240"/>
      <c r="M200" s="240"/>
      <c r="N200" s="240"/>
      <c r="O200" s="352" t="s">
        <v>333</v>
      </c>
      <c r="P200" s="261" t="s">
        <v>120</v>
      </c>
      <c r="Q200" s="262">
        <v>0</v>
      </c>
      <c r="R200" s="263">
        <v>9999</v>
      </c>
      <c r="S200" s="261">
        <v>0.001</v>
      </c>
      <c r="T200" s="249">
        <v>1</v>
      </c>
      <c r="U200" s="472"/>
      <c r="V200" s="250"/>
      <c r="W200" s="250"/>
      <c r="X200" s="241"/>
      <c r="Y200" s="346"/>
    </row>
    <row r="201" spans="1:25" ht="15" customHeight="1">
      <c r="A201" s="188"/>
      <c r="B201" s="188"/>
      <c r="C201" s="188"/>
      <c r="D201" s="188"/>
      <c r="E201" s="189"/>
      <c r="F201" s="189"/>
      <c r="G201" s="534"/>
      <c r="H201" s="535"/>
      <c r="I201" s="535"/>
      <c r="J201" s="536"/>
      <c r="K201" s="242" t="s">
        <v>431</v>
      </c>
      <c r="L201" s="240"/>
      <c r="M201" s="240"/>
      <c r="N201" s="240"/>
      <c r="O201" s="352" t="s">
        <v>430</v>
      </c>
      <c r="P201" s="261" t="s">
        <v>120</v>
      </c>
      <c r="Q201" s="262">
        <v>0</v>
      </c>
      <c r="R201" s="263">
        <v>9999</v>
      </c>
      <c r="S201" s="261">
        <v>0.001</v>
      </c>
      <c r="T201" s="249">
        <v>1</v>
      </c>
      <c r="U201" s="472"/>
      <c r="V201" s="250"/>
      <c r="W201" s="250"/>
      <c r="X201" s="241"/>
      <c r="Y201" s="346"/>
    </row>
    <row r="202" spans="1:25" ht="15" customHeight="1">
      <c r="A202" s="188"/>
      <c r="B202" s="188"/>
      <c r="C202" s="188"/>
      <c r="D202" s="188"/>
      <c r="E202" s="189"/>
      <c r="F202" s="189"/>
      <c r="G202" s="534"/>
      <c r="H202" s="535"/>
      <c r="I202" s="535"/>
      <c r="J202" s="536"/>
      <c r="K202" s="242" t="s">
        <v>435</v>
      </c>
      <c r="L202" s="240"/>
      <c r="M202" s="240"/>
      <c r="N202" s="240"/>
      <c r="O202" s="352" t="s">
        <v>334</v>
      </c>
      <c r="P202" s="261" t="s">
        <v>120</v>
      </c>
      <c r="Q202" s="262">
        <v>0</v>
      </c>
      <c r="R202" s="263">
        <v>9999</v>
      </c>
      <c r="S202" s="261">
        <v>0.001</v>
      </c>
      <c r="T202" s="249">
        <v>1</v>
      </c>
      <c r="U202" s="472"/>
      <c r="V202" s="250"/>
      <c r="W202" s="250"/>
      <c r="X202" s="241"/>
      <c r="Y202" s="346"/>
    </row>
    <row r="203" spans="1:25" ht="15" customHeight="1">
      <c r="A203" s="188"/>
      <c r="B203" s="188"/>
      <c r="C203" s="188"/>
      <c r="D203" s="188"/>
      <c r="E203" s="189"/>
      <c r="F203" s="189"/>
      <c r="G203" s="534"/>
      <c r="H203" s="535"/>
      <c r="I203" s="535"/>
      <c r="J203" s="536"/>
      <c r="K203" s="242" t="s">
        <v>436</v>
      </c>
      <c r="L203" s="240"/>
      <c r="M203" s="240"/>
      <c r="N203" s="240"/>
      <c r="O203" s="352" t="s">
        <v>312</v>
      </c>
      <c r="P203" s="261" t="s">
        <v>120</v>
      </c>
      <c r="Q203" s="262">
        <v>0</v>
      </c>
      <c r="R203" s="263">
        <v>9999</v>
      </c>
      <c r="S203" s="261">
        <v>0.001</v>
      </c>
      <c r="T203" s="249">
        <v>1</v>
      </c>
      <c r="U203" s="472"/>
      <c r="V203" s="250"/>
      <c r="W203" s="250"/>
      <c r="X203" s="241"/>
      <c r="Y203" s="346"/>
    </row>
    <row r="204" spans="1:25" ht="15" customHeight="1">
      <c r="A204" s="188"/>
      <c r="B204" s="188"/>
      <c r="C204" s="188"/>
      <c r="D204" s="188"/>
      <c r="E204" s="189"/>
      <c r="F204" s="189"/>
      <c r="G204" s="534"/>
      <c r="H204" s="535"/>
      <c r="I204" s="535"/>
      <c r="J204" s="536"/>
      <c r="K204" s="242" t="s">
        <v>437</v>
      </c>
      <c r="L204" s="240"/>
      <c r="M204" s="240"/>
      <c r="N204" s="240"/>
      <c r="O204" s="352" t="s">
        <v>432</v>
      </c>
      <c r="P204" s="261" t="s">
        <v>120</v>
      </c>
      <c r="Q204" s="262">
        <v>0</v>
      </c>
      <c r="R204" s="263">
        <v>9999</v>
      </c>
      <c r="S204" s="261">
        <v>0.001</v>
      </c>
      <c r="T204" s="249">
        <v>1</v>
      </c>
      <c r="U204" s="472"/>
      <c r="V204" s="250"/>
      <c r="W204" s="250"/>
      <c r="X204" s="241"/>
      <c r="Y204" s="346"/>
    </row>
    <row r="205" spans="1:25" ht="15" customHeight="1">
      <c r="A205" s="188"/>
      <c r="B205" s="188"/>
      <c r="C205" s="188"/>
      <c r="D205" s="188"/>
      <c r="E205" s="189"/>
      <c r="F205" s="189"/>
      <c r="G205" s="534"/>
      <c r="H205" s="535"/>
      <c r="I205" s="535"/>
      <c r="J205" s="536"/>
      <c r="K205" s="242" t="s">
        <v>438</v>
      </c>
      <c r="L205" s="240"/>
      <c r="M205" s="240"/>
      <c r="N205" s="240"/>
      <c r="O205" s="352" t="s">
        <v>433</v>
      </c>
      <c r="P205" s="261" t="s">
        <v>120</v>
      </c>
      <c r="Q205" s="262">
        <v>0</v>
      </c>
      <c r="R205" s="263">
        <v>9999</v>
      </c>
      <c r="S205" s="261">
        <v>0.001</v>
      </c>
      <c r="T205" s="249">
        <v>1</v>
      </c>
      <c r="U205" s="472"/>
      <c r="V205" s="250"/>
      <c r="W205" s="250"/>
      <c r="X205" s="241"/>
      <c r="Y205" s="346"/>
    </row>
    <row r="206" spans="1:25" ht="15" customHeight="1">
      <c r="A206" s="188"/>
      <c r="B206" s="188"/>
      <c r="C206" s="188"/>
      <c r="D206" s="188"/>
      <c r="E206" s="189"/>
      <c r="F206" s="189"/>
      <c r="G206" s="534"/>
      <c r="H206" s="535"/>
      <c r="I206" s="535"/>
      <c r="J206" s="536"/>
      <c r="K206" s="242" t="s">
        <v>343</v>
      </c>
      <c r="L206" s="240"/>
      <c r="M206" s="240"/>
      <c r="N206" s="240"/>
      <c r="O206" s="352" t="s">
        <v>434</v>
      </c>
      <c r="P206" s="261" t="s">
        <v>120</v>
      </c>
      <c r="Q206" s="262">
        <v>0</v>
      </c>
      <c r="R206" s="263">
        <v>9999</v>
      </c>
      <c r="S206" s="261">
        <v>0.001</v>
      </c>
      <c r="T206" s="249">
        <v>1</v>
      </c>
      <c r="U206" s="472"/>
      <c r="V206" s="250"/>
      <c r="W206" s="250"/>
      <c r="X206" s="241"/>
      <c r="Y206" s="346"/>
    </row>
    <row r="207" spans="1:25" ht="15" customHeight="1">
      <c r="A207" s="188"/>
      <c r="B207" s="188"/>
      <c r="C207" s="188"/>
      <c r="D207" s="188"/>
      <c r="E207" s="189"/>
      <c r="F207" s="189"/>
      <c r="G207" s="534"/>
      <c r="H207" s="535"/>
      <c r="I207" s="535"/>
      <c r="J207" s="536"/>
      <c r="K207" s="242" t="s">
        <v>439</v>
      </c>
      <c r="L207" s="240"/>
      <c r="M207" s="240"/>
      <c r="N207" s="240"/>
      <c r="O207" s="352" t="s">
        <v>138</v>
      </c>
      <c r="P207" s="261" t="s">
        <v>6</v>
      </c>
      <c r="Q207" s="262">
        <v>0</v>
      </c>
      <c r="R207" s="263">
        <v>9999</v>
      </c>
      <c r="S207" s="261">
        <v>0.001</v>
      </c>
      <c r="T207" s="249">
        <v>1</v>
      </c>
      <c r="U207" s="472"/>
      <c r="V207" s="250"/>
      <c r="W207" s="250"/>
      <c r="X207" s="241"/>
      <c r="Y207" s="346"/>
    </row>
    <row r="208" spans="1:25" ht="15" customHeight="1">
      <c r="A208" s="188"/>
      <c r="B208" s="188"/>
      <c r="C208" s="188"/>
      <c r="D208" s="188"/>
      <c r="E208" s="189"/>
      <c r="F208" s="189"/>
      <c r="G208" s="534"/>
      <c r="H208" s="535"/>
      <c r="I208" s="535"/>
      <c r="J208" s="536"/>
      <c r="K208" s="399" t="s">
        <v>217</v>
      </c>
      <c r="L208" s="400"/>
      <c r="M208" s="400"/>
      <c r="N208" s="401"/>
      <c r="O208" s="272" t="s">
        <v>208</v>
      </c>
      <c r="P208" s="272" t="s">
        <v>100</v>
      </c>
      <c r="Q208" s="402">
        <v>0</v>
      </c>
      <c r="R208" s="219">
        <v>1</v>
      </c>
      <c r="S208" s="402" t="s">
        <v>100</v>
      </c>
      <c r="T208" s="220">
        <v>0</v>
      </c>
      <c r="U208" s="403"/>
      <c r="V208" s="403"/>
      <c r="W208" s="403"/>
      <c r="X208" s="404"/>
      <c r="Y208" s="396"/>
    </row>
    <row r="209" spans="1:25" ht="15" customHeight="1">
      <c r="A209" s="188"/>
      <c r="B209" s="188"/>
      <c r="C209" s="188"/>
      <c r="D209" s="188"/>
      <c r="E209" s="189"/>
      <c r="F209" s="189"/>
      <c r="G209" s="534"/>
      <c r="H209" s="535"/>
      <c r="I209" s="535"/>
      <c r="J209" s="536"/>
      <c r="K209" s="221" t="s">
        <v>218</v>
      </c>
      <c r="L209" s="222"/>
      <c r="M209" s="222"/>
      <c r="N209" s="223"/>
      <c r="O209" s="272" t="s">
        <v>209</v>
      </c>
      <c r="P209" s="217" t="s">
        <v>100</v>
      </c>
      <c r="Q209" s="405">
        <v>0</v>
      </c>
      <c r="R209" s="219">
        <v>1</v>
      </c>
      <c r="S209" s="217" t="s">
        <v>100</v>
      </c>
      <c r="T209" s="220">
        <v>0</v>
      </c>
      <c r="U209" s="406"/>
      <c r="V209" s="244"/>
      <c r="W209" s="244"/>
      <c r="X209" s="223"/>
      <c r="Y209" s="346"/>
    </row>
    <row r="210" spans="1:25" ht="15" customHeight="1">
      <c r="A210" s="188"/>
      <c r="B210" s="188"/>
      <c r="C210" s="188"/>
      <c r="D210" s="188"/>
      <c r="E210" s="189"/>
      <c r="F210" s="189"/>
      <c r="G210" s="534"/>
      <c r="H210" s="535"/>
      <c r="I210" s="535"/>
      <c r="J210" s="536"/>
      <c r="K210" s="221" t="s">
        <v>220</v>
      </c>
      <c r="L210" s="222"/>
      <c r="M210" s="222"/>
      <c r="N210" s="223"/>
      <c r="O210" s="272" t="s">
        <v>210</v>
      </c>
      <c r="P210" s="217" t="s">
        <v>100</v>
      </c>
      <c r="Q210" s="405">
        <v>0</v>
      </c>
      <c r="R210" s="219">
        <v>1</v>
      </c>
      <c r="S210" s="217" t="s">
        <v>100</v>
      </c>
      <c r="T210" s="220">
        <v>0</v>
      </c>
      <c r="U210" s="406"/>
      <c r="V210" s="244"/>
      <c r="W210" s="244"/>
      <c r="X210" s="223"/>
      <c r="Y210" s="346"/>
    </row>
    <row r="211" spans="1:25" ht="15" customHeight="1" thickBot="1">
      <c r="A211" s="188"/>
      <c r="B211" s="188"/>
      <c r="C211" s="188"/>
      <c r="D211" s="188"/>
      <c r="E211" s="189"/>
      <c r="F211" s="189"/>
      <c r="G211" s="537"/>
      <c r="H211" s="538"/>
      <c r="I211" s="538"/>
      <c r="J211" s="539"/>
      <c r="K211" s="224" t="s">
        <v>219</v>
      </c>
      <c r="L211" s="225"/>
      <c r="M211" s="225"/>
      <c r="N211" s="226"/>
      <c r="O211" s="234" t="s">
        <v>211</v>
      </c>
      <c r="P211" s="235" t="s">
        <v>100</v>
      </c>
      <c r="Q211" s="322">
        <v>0</v>
      </c>
      <c r="R211" s="237">
        <v>1</v>
      </c>
      <c r="S211" s="235" t="s">
        <v>100</v>
      </c>
      <c r="T211" s="238">
        <v>0</v>
      </c>
      <c r="U211" s="323"/>
      <c r="V211" s="239"/>
      <c r="W211" s="239"/>
      <c r="X211" s="226"/>
      <c r="Y211" s="346"/>
    </row>
    <row r="212" ht="15" customHeight="1" thickTop="1"/>
    <row r="213" spans="1:20" s="411" customFormat="1" ht="15" customHeight="1">
      <c r="A213" s="139"/>
      <c r="B213" s="139"/>
      <c r="C213" s="139"/>
      <c r="D213" s="139"/>
      <c r="E213" s="140"/>
      <c r="F213" s="140"/>
      <c r="G213" s="408"/>
      <c r="H213" s="408"/>
      <c r="I213" s="408"/>
      <c r="J213" s="409"/>
      <c r="K213" s="410"/>
      <c r="M213" s="410"/>
      <c r="O213" s="409"/>
      <c r="T213" s="409"/>
    </row>
    <row r="214" spans="1:20" s="411" customFormat="1" ht="15" customHeight="1">
      <c r="A214" s="139"/>
      <c r="B214" s="139"/>
      <c r="C214" s="139"/>
      <c r="D214" s="139"/>
      <c r="E214" s="140"/>
      <c r="F214" s="140"/>
      <c r="J214" s="409"/>
      <c r="K214" s="410"/>
      <c r="M214" s="410"/>
      <c r="O214" s="409"/>
      <c r="T214" s="409"/>
    </row>
    <row r="215" spans="1:20" s="411" customFormat="1" ht="16.5">
      <c r="A215" s="139"/>
      <c r="B215" s="139"/>
      <c r="C215" s="139"/>
      <c r="D215" s="139"/>
      <c r="E215" s="140"/>
      <c r="F215" s="140"/>
      <c r="J215" s="409"/>
      <c r="K215" s="410"/>
      <c r="M215" s="410"/>
      <c r="O215" s="409"/>
      <c r="T215" s="409"/>
    </row>
    <row r="216" spans="1:20" s="411" customFormat="1" ht="17.25" thickBot="1">
      <c r="A216" s="139"/>
      <c r="B216" s="139"/>
      <c r="C216" s="139"/>
      <c r="D216" s="139"/>
      <c r="E216" s="140"/>
      <c r="F216" s="140"/>
      <c r="J216" s="409"/>
      <c r="K216" s="410"/>
      <c r="M216" s="410"/>
      <c r="O216" s="409"/>
      <c r="T216" s="409"/>
    </row>
    <row r="217" spans="1:20" s="410" customFormat="1" ht="45" customHeight="1" thickBot="1">
      <c r="A217" s="139"/>
      <c r="B217" s="139"/>
      <c r="C217" s="139"/>
      <c r="D217" s="139"/>
      <c r="E217" s="140"/>
      <c r="F217" s="140"/>
      <c r="I217" s="138" t="s">
        <v>132</v>
      </c>
      <c r="J217" s="529" t="s">
        <v>10</v>
      </c>
      <c r="K217" s="530"/>
      <c r="L217" s="129" t="s">
        <v>11</v>
      </c>
      <c r="M217" s="130" t="s">
        <v>12</v>
      </c>
      <c r="N217" s="133" t="s">
        <v>13</v>
      </c>
      <c r="O217" s="137"/>
      <c r="P217" s="128" t="s">
        <v>14</v>
      </c>
      <c r="Q217" s="130"/>
      <c r="R217" s="132"/>
      <c r="T217" s="407"/>
    </row>
    <row r="218" spans="1:20" s="410" customFormat="1" ht="19.5" customHeight="1">
      <c r="A218" s="139"/>
      <c r="B218" s="139"/>
      <c r="C218" s="139"/>
      <c r="D218" s="139"/>
      <c r="E218" s="140"/>
      <c r="F218" s="140"/>
      <c r="I218" s="412"/>
      <c r="J218" s="520" t="s">
        <v>21</v>
      </c>
      <c r="K218" s="521"/>
      <c r="L218" s="131"/>
      <c r="M218" s="131"/>
      <c r="N218" s="134"/>
      <c r="O218" s="526"/>
      <c r="P218" s="527"/>
      <c r="Q218" s="527"/>
      <c r="R218" s="528"/>
      <c r="T218" s="407"/>
    </row>
    <row r="219" spans="1:20" s="410" customFormat="1" ht="19.5" customHeight="1">
      <c r="A219" s="139"/>
      <c r="B219" s="139"/>
      <c r="C219" s="139"/>
      <c r="D219" s="139"/>
      <c r="E219" s="140"/>
      <c r="F219" s="140"/>
      <c r="I219" s="201"/>
      <c r="J219" s="549" t="s">
        <v>133</v>
      </c>
      <c r="K219" s="550"/>
      <c r="L219" s="413"/>
      <c r="M219" s="413"/>
      <c r="N219" s="135"/>
      <c r="O219" s="523"/>
      <c r="P219" s="524"/>
      <c r="Q219" s="524"/>
      <c r="R219" s="525"/>
      <c r="T219" s="407"/>
    </row>
    <row r="220" spans="1:20" s="410" customFormat="1" ht="19.5" customHeight="1">
      <c r="A220" s="139"/>
      <c r="B220" s="139"/>
      <c r="C220" s="139"/>
      <c r="D220" s="139"/>
      <c r="E220" s="140"/>
      <c r="F220" s="140"/>
      <c r="I220" s="201"/>
      <c r="J220" s="549" t="s">
        <v>133</v>
      </c>
      <c r="K220" s="550"/>
      <c r="L220" s="413"/>
      <c r="M220" s="413"/>
      <c r="N220" s="135"/>
      <c r="O220" s="523"/>
      <c r="P220" s="524"/>
      <c r="Q220" s="524"/>
      <c r="R220" s="525"/>
      <c r="T220" s="407"/>
    </row>
    <row r="221" spans="1:20" s="410" customFormat="1" ht="19.5" customHeight="1" thickBot="1">
      <c r="A221" s="139"/>
      <c r="B221" s="139"/>
      <c r="C221" s="139"/>
      <c r="D221" s="139"/>
      <c r="E221" s="140"/>
      <c r="F221" s="140"/>
      <c r="I221" s="414"/>
      <c r="J221" s="515" t="s">
        <v>134</v>
      </c>
      <c r="K221" s="516"/>
      <c r="L221" s="415"/>
      <c r="M221" s="415"/>
      <c r="N221" s="136"/>
      <c r="O221" s="508"/>
      <c r="P221" s="509"/>
      <c r="Q221" s="509"/>
      <c r="R221" s="510"/>
      <c r="T221" s="407"/>
    </row>
    <row r="222" spans="1:20" s="411" customFormat="1" ht="16.5">
      <c r="A222" s="139"/>
      <c r="B222" s="139"/>
      <c r="C222" s="139"/>
      <c r="D222" s="139"/>
      <c r="E222" s="140"/>
      <c r="F222" s="140"/>
      <c r="J222" s="409"/>
      <c r="K222" s="410"/>
      <c r="M222" s="410"/>
      <c r="O222" s="409"/>
      <c r="T222" s="409"/>
    </row>
    <row r="223" spans="1:20" s="411" customFormat="1" ht="16.5">
      <c r="A223" s="139"/>
      <c r="B223" s="139"/>
      <c r="C223" s="139"/>
      <c r="D223" s="139"/>
      <c r="E223" s="140"/>
      <c r="F223" s="140"/>
      <c r="J223" s="409"/>
      <c r="K223" s="410"/>
      <c r="M223" s="410"/>
      <c r="O223" s="409"/>
      <c r="T223" s="409"/>
    </row>
  </sheetData>
  <sheetProtection/>
  <mergeCells count="90">
    <mergeCell ref="J6:J8"/>
    <mergeCell ref="J85:J114"/>
    <mergeCell ref="K85:K86"/>
    <mergeCell ref="Y85:Y86"/>
    <mergeCell ref="K87:K88"/>
    <mergeCell ref="Y87:Y88"/>
    <mergeCell ref="K92:N92"/>
    <mergeCell ref="K94:K98"/>
    <mergeCell ref="K103:K104"/>
    <mergeCell ref="K109:K110"/>
    <mergeCell ref="Y138:Y139"/>
    <mergeCell ref="J79:J84"/>
    <mergeCell ref="C75:C76"/>
    <mergeCell ref="Y75:Y76"/>
    <mergeCell ref="K75:N75"/>
    <mergeCell ref="G78:J78"/>
    <mergeCell ref="G115:J129"/>
    <mergeCell ref="P3:P5"/>
    <mergeCell ref="G1:X1"/>
    <mergeCell ref="K55:K56"/>
    <mergeCell ref="K57:K58"/>
    <mergeCell ref="G4:G5"/>
    <mergeCell ref="I4:I5"/>
    <mergeCell ref="K38:K42"/>
    <mergeCell ref="L38:N38"/>
    <mergeCell ref="K9:K13"/>
    <mergeCell ref="Q3:S4"/>
    <mergeCell ref="T3:T5"/>
    <mergeCell ref="U3:X4"/>
    <mergeCell ref="K130:K131"/>
    <mergeCell ref="Y9:Y13"/>
    <mergeCell ref="K14:N14"/>
    <mergeCell ref="O3:O5"/>
    <mergeCell ref="L33:N33"/>
    <mergeCell ref="B4:D4"/>
    <mergeCell ref="Y132:Y133"/>
    <mergeCell ref="K132:K133"/>
    <mergeCell ref="J3:J5"/>
    <mergeCell ref="G3:I3"/>
    <mergeCell ref="K3:N5"/>
    <mergeCell ref="K23:K27"/>
    <mergeCell ref="L57:N57"/>
    <mergeCell ref="L23:N23"/>
    <mergeCell ref="O219:R219"/>
    <mergeCell ref="O218:R218"/>
    <mergeCell ref="O220:R220"/>
    <mergeCell ref="J217:K217"/>
    <mergeCell ref="G173:J211"/>
    <mergeCell ref="G165:J172"/>
    <mergeCell ref="J219:K219"/>
    <mergeCell ref="J220:K220"/>
    <mergeCell ref="J221:K221"/>
    <mergeCell ref="L55:N55"/>
    <mergeCell ref="K59:N59"/>
    <mergeCell ref="J55:J59"/>
    <mergeCell ref="J218:K218"/>
    <mergeCell ref="K65:K69"/>
    <mergeCell ref="K60:K64"/>
    <mergeCell ref="L60:N60"/>
    <mergeCell ref="O221:R221"/>
    <mergeCell ref="K136:K137"/>
    <mergeCell ref="Y79:Y80"/>
    <mergeCell ref="Y130:Y131"/>
    <mergeCell ref="Y134:Y135"/>
    <mergeCell ref="Y136:Y137"/>
    <mergeCell ref="K134:K135"/>
    <mergeCell ref="Y145:Y156"/>
    <mergeCell ref="J9:J17"/>
    <mergeCell ref="K18:K22"/>
    <mergeCell ref="L18:N18"/>
    <mergeCell ref="K43:K47"/>
    <mergeCell ref="L43:N43"/>
    <mergeCell ref="K48:N48"/>
    <mergeCell ref="J18:J54"/>
    <mergeCell ref="K28:K32"/>
    <mergeCell ref="L28:N28"/>
    <mergeCell ref="K33:K37"/>
    <mergeCell ref="J145:J163"/>
    <mergeCell ref="L65:N65"/>
    <mergeCell ref="K70:K74"/>
    <mergeCell ref="L70:N70"/>
    <mergeCell ref="J60:J77"/>
    <mergeCell ref="K138:K139"/>
    <mergeCell ref="K157:K158"/>
    <mergeCell ref="Y157:Y158"/>
    <mergeCell ref="K145:K156"/>
    <mergeCell ref="J130:J144"/>
    <mergeCell ref="G164:J164"/>
    <mergeCell ref="K159:K160"/>
    <mergeCell ref="Y159:Y160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208 T173:T174">
      <formula1>Q208</formula1>
      <formula2>R208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1" manualBreakCount="1">
    <brk id="222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578" t="s">
        <v>26</v>
      </c>
      <c r="C3" s="579"/>
      <c r="D3" s="579"/>
      <c r="E3" s="579"/>
      <c r="F3" s="580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573" t="str">
        <f>CONCATENATE("Тип ",RIGHT(A2,LEN(A2)-SEARCH("Параметры",A2)-LEN("Параметры")))</f>
        <v>Тип генератора</v>
      </c>
      <c r="C4" s="574"/>
      <c r="D4" s="574"/>
      <c r="E4" s="574"/>
      <c r="F4" s="575"/>
      <c r="G4" s="581"/>
      <c r="H4" s="582"/>
      <c r="I4" s="582"/>
      <c r="J4" s="583"/>
    </row>
    <row r="5" spans="1:10" ht="16.5" thickBot="1">
      <c r="A5" s="76">
        <v>2</v>
      </c>
      <c r="B5" s="573" t="str">
        <f>CONCATENATE("Обозначение ",RIGHT(A2,LEN(A2)-SEARCH("Параметры",A2)-LEN("Параметры"))," на схеме")</f>
        <v>Обозначение генератора на схеме</v>
      </c>
      <c r="C5" s="574"/>
      <c r="D5" s="574"/>
      <c r="E5" s="574"/>
      <c r="F5" s="575"/>
      <c r="G5" s="581"/>
      <c r="H5" s="582"/>
      <c r="I5" s="582"/>
      <c r="J5" s="583"/>
    </row>
    <row r="6" spans="1:10" ht="15.75">
      <c r="A6" s="76">
        <v>3</v>
      </c>
      <c r="B6" s="573" t="s">
        <v>86</v>
      </c>
      <c r="C6" s="574"/>
      <c r="D6" s="574"/>
      <c r="E6" s="574"/>
      <c r="F6" s="575"/>
      <c r="G6" s="77" t="s">
        <v>87</v>
      </c>
      <c r="H6" s="576">
        <v>6.6</v>
      </c>
      <c r="I6" s="577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584">
        <v>5.72</v>
      </c>
      <c r="I7" s="585"/>
      <c r="J7" s="83" t="s">
        <v>90</v>
      </c>
    </row>
    <row r="8" spans="1:10" ht="15.75">
      <c r="A8" s="76">
        <v>5</v>
      </c>
      <c r="B8" s="573" t="s">
        <v>91</v>
      </c>
      <c r="C8" s="574"/>
      <c r="D8" s="574"/>
      <c r="E8" s="574"/>
      <c r="F8" s="575"/>
      <c r="G8" s="82" t="s">
        <v>92</v>
      </c>
      <c r="H8" s="584">
        <v>0.8</v>
      </c>
      <c r="I8" s="585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592">
        <f>IF(AND(H7&lt;&gt;"",H8&lt;&gt;""),H7/H8,"")</f>
        <v>7.1499999999999995</v>
      </c>
      <c r="I9" s="593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594">
        <f>IF(AND(H9&lt;&gt;"",H6&lt;&gt;""),H9*1000/SQRT(3)/H6,"")</f>
        <v>625.4627916220946</v>
      </c>
      <c r="I10" s="595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596" t="s">
        <v>55</v>
      </c>
      <c r="C14" s="597"/>
      <c r="D14" s="597"/>
      <c r="E14" s="597"/>
      <c r="F14" s="598"/>
      <c r="G14" s="30" t="s">
        <v>27</v>
      </c>
      <c r="H14" s="599" t="s">
        <v>56</v>
      </c>
      <c r="I14" s="600"/>
      <c r="J14" s="601"/>
      <c r="K14" s="92" t="s">
        <v>57</v>
      </c>
      <c r="L14" s="93" t="s">
        <v>29</v>
      </c>
    </row>
    <row r="15" spans="1:12" ht="15.75">
      <c r="A15" s="62">
        <v>1</v>
      </c>
      <c r="B15" s="33" t="s">
        <v>128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129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130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131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586" t="s">
        <v>69</v>
      </c>
      <c r="C20" s="587"/>
      <c r="D20" s="587"/>
      <c r="E20" s="587"/>
      <c r="F20" s="588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589"/>
      <c r="C21" s="590"/>
      <c r="D21" s="590"/>
      <c r="E21" s="590"/>
      <c r="F21" s="591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613" t="s">
        <v>26</v>
      </c>
      <c r="C4" s="614"/>
      <c r="D4" s="614"/>
      <c r="E4" s="614"/>
      <c r="F4" s="615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16" t="str">
        <f>CONCATENATE("Тип ",RIGHT(A3,LEN(A3)-SEARCH("Параметры",A3)-LEN("Параметры")))</f>
        <v>Тип трансформатора</v>
      </c>
      <c r="C5" s="617"/>
      <c r="D5" s="617"/>
      <c r="E5" s="617"/>
      <c r="F5" s="618"/>
      <c r="G5" s="619" t="s">
        <v>30</v>
      </c>
      <c r="H5" s="620"/>
      <c r="I5" s="620"/>
      <c r="J5" s="621"/>
    </row>
    <row r="6" spans="1:10" ht="16.5" thickBot="1">
      <c r="A6" s="10">
        <v>2</v>
      </c>
      <c r="B6" s="610" t="str">
        <f>CONCATENATE("Обозначение ",RIGHT(A3,LEN(A3)-SEARCH("Параметры",A3)-LEN("Параметры"))," на схеме")</f>
        <v>Обозначение трансформатора на схеме</v>
      </c>
      <c r="C6" s="611"/>
      <c r="D6" s="611"/>
      <c r="E6" s="611"/>
      <c r="F6" s="612"/>
      <c r="G6" s="619" t="s">
        <v>31</v>
      </c>
      <c r="H6" s="620"/>
      <c r="I6" s="620"/>
      <c r="J6" s="621"/>
    </row>
    <row r="7" spans="1:10" ht="15.75">
      <c r="A7" s="10">
        <v>3</v>
      </c>
      <c r="B7" s="610" t="s">
        <v>32</v>
      </c>
      <c r="C7" s="611"/>
      <c r="D7" s="611"/>
      <c r="E7" s="611"/>
      <c r="F7" s="612"/>
      <c r="G7" s="11" t="s">
        <v>33</v>
      </c>
      <c r="H7" s="576">
        <v>750</v>
      </c>
      <c r="I7" s="577"/>
      <c r="J7" s="12" t="s">
        <v>34</v>
      </c>
    </row>
    <row r="8" spans="1:10" ht="15.75">
      <c r="A8" s="10">
        <v>4</v>
      </c>
      <c r="B8" s="610" t="s">
        <v>35</v>
      </c>
      <c r="C8" s="611"/>
      <c r="D8" s="611"/>
      <c r="E8" s="611"/>
      <c r="F8" s="612"/>
      <c r="G8" s="13" t="s">
        <v>36</v>
      </c>
      <c r="H8" s="584"/>
      <c r="I8" s="585"/>
      <c r="J8" s="14" t="s">
        <v>34</v>
      </c>
    </row>
    <row r="9" spans="1:10" ht="15.75">
      <c r="A9" s="10">
        <v>5</v>
      </c>
      <c r="B9" s="610" t="s">
        <v>37</v>
      </c>
      <c r="C9" s="611"/>
      <c r="D9" s="611"/>
      <c r="E9" s="611"/>
      <c r="F9" s="612"/>
      <c r="G9" s="13" t="s">
        <v>38</v>
      </c>
      <c r="H9" s="584">
        <v>20</v>
      </c>
      <c r="I9" s="585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84">
        <f>3*417</f>
        <v>1251</v>
      </c>
      <c r="I10" s="585"/>
      <c r="J10" s="14" t="s">
        <v>41</v>
      </c>
    </row>
    <row r="11" spans="1:10" ht="15.75">
      <c r="A11" s="10">
        <v>7</v>
      </c>
      <c r="B11" s="610" t="s">
        <v>42</v>
      </c>
      <c r="C11" s="611"/>
      <c r="D11" s="611"/>
      <c r="E11" s="611"/>
      <c r="F11" s="612"/>
      <c r="G11" s="13" t="s">
        <v>43</v>
      </c>
      <c r="H11" s="584">
        <v>13.8</v>
      </c>
      <c r="I11" s="585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08">
        <f>IF(H7&lt;&gt;"",$H$10*1000/SQRT(3)/H7,"")</f>
        <v>963.0202490082959</v>
      </c>
      <c r="I12" s="609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08">
        <f>IF(H8&lt;&gt;"",$H$10*1000/SQRT(3)/H8,"")</f>
      </c>
      <c r="I13" s="609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608">
        <f>IF(H9&lt;&gt;"",$H$10*1000/SQRT(3)/H9/2,"")</f>
        <v>18056.62966890555</v>
      </c>
      <c r="I14" s="609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622">
        <f>IF(H10&lt;&gt;"",$H$10*1000/SQRT(3)/H9/2,"")</f>
        <v>18056.62966890555</v>
      </c>
      <c r="I15" s="623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596" t="s">
        <v>55</v>
      </c>
      <c r="C18" s="597"/>
      <c r="D18" s="597"/>
      <c r="E18" s="597"/>
      <c r="F18" s="598"/>
      <c r="G18" s="30" t="s">
        <v>27</v>
      </c>
      <c r="H18" s="599" t="s">
        <v>56</v>
      </c>
      <c r="I18" s="600"/>
      <c r="J18" s="601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602" t="s">
        <v>69</v>
      </c>
      <c r="C30" s="603"/>
      <c r="D30" s="603"/>
      <c r="E30" s="603"/>
      <c r="F30" s="604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602"/>
      <c r="C31" s="603"/>
      <c r="D31" s="603"/>
      <c r="E31" s="603"/>
      <c r="F31" s="604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602"/>
      <c r="C32" s="603"/>
      <c r="D32" s="603"/>
      <c r="E32" s="603"/>
      <c r="F32" s="604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602"/>
      <c r="C33" s="603"/>
      <c r="D33" s="603"/>
      <c r="E33" s="603"/>
      <c r="F33" s="604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605"/>
      <c r="C34" s="606"/>
      <c r="D34" s="606"/>
      <c r="E34" s="606"/>
      <c r="F34" s="607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18:J18"/>
    <mergeCell ref="B7:F7"/>
    <mergeCell ref="H9:I9"/>
    <mergeCell ref="H7:I7"/>
    <mergeCell ref="H12:I12"/>
    <mergeCell ref="H15:I15"/>
    <mergeCell ref="B8:F8"/>
    <mergeCell ref="H10:I10"/>
    <mergeCell ref="H8:I8"/>
    <mergeCell ref="H13:I13"/>
    <mergeCell ref="H11:I11"/>
    <mergeCell ref="B30:F34"/>
    <mergeCell ref="B18:F18"/>
    <mergeCell ref="H14:I14"/>
    <mergeCell ref="B11:F11"/>
    <mergeCell ref="B9:F9"/>
    <mergeCell ref="B4:F4"/>
    <mergeCell ref="B6:F6"/>
    <mergeCell ref="B5:F5"/>
    <mergeCell ref="G5:J5"/>
    <mergeCell ref="G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613" t="s">
        <v>26</v>
      </c>
      <c r="C4" s="614"/>
      <c r="D4" s="614"/>
      <c r="E4" s="614"/>
      <c r="F4" s="615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16" t="str">
        <f>CONCATENATE("Тип ",RIGHT(A3,LEN(A3)-SEARCH("Параметры",A3)-LEN("Параметры")))</f>
        <v>Тип трансформатора собственных нужд</v>
      </c>
      <c r="C5" s="617"/>
      <c r="D5" s="617"/>
      <c r="E5" s="617"/>
      <c r="F5" s="618"/>
      <c r="G5" s="619"/>
      <c r="H5" s="620"/>
      <c r="I5" s="620"/>
      <c r="J5" s="621"/>
    </row>
    <row r="6" spans="1:10" ht="16.5" thickBot="1">
      <c r="A6" s="10">
        <v>2</v>
      </c>
      <c r="B6" s="610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611"/>
      <c r="D6" s="611"/>
      <c r="E6" s="611"/>
      <c r="F6" s="612"/>
      <c r="G6" s="619" t="s">
        <v>105</v>
      </c>
      <c r="H6" s="620"/>
      <c r="I6" s="620"/>
      <c r="J6" s="621"/>
    </row>
    <row r="7" spans="1:10" ht="15.75">
      <c r="A7" s="10">
        <v>3</v>
      </c>
      <c r="B7" s="610" t="s">
        <v>32</v>
      </c>
      <c r="C7" s="611"/>
      <c r="D7" s="611"/>
      <c r="E7" s="611"/>
      <c r="F7" s="612"/>
      <c r="G7" s="11" t="s">
        <v>33</v>
      </c>
      <c r="H7" s="576">
        <v>10</v>
      </c>
      <c r="I7" s="577"/>
      <c r="J7" s="12" t="s">
        <v>34</v>
      </c>
    </row>
    <row r="8" spans="1:10" ht="15.75">
      <c r="A8" s="10">
        <v>4</v>
      </c>
      <c r="B8" s="610" t="s">
        <v>35</v>
      </c>
      <c r="C8" s="611"/>
      <c r="D8" s="611"/>
      <c r="E8" s="611"/>
      <c r="F8" s="612"/>
      <c r="G8" s="13" t="s">
        <v>36</v>
      </c>
      <c r="H8" s="584"/>
      <c r="I8" s="585"/>
      <c r="J8" s="14" t="s">
        <v>34</v>
      </c>
    </row>
    <row r="9" spans="1:10" ht="15.75">
      <c r="A9" s="10">
        <v>5</v>
      </c>
      <c r="B9" s="610" t="s">
        <v>37</v>
      </c>
      <c r="C9" s="611"/>
      <c r="D9" s="611"/>
      <c r="E9" s="611"/>
      <c r="F9" s="612"/>
      <c r="G9" s="13" t="s">
        <v>38</v>
      </c>
      <c r="H9" s="584">
        <v>0.4</v>
      </c>
      <c r="I9" s="585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84">
        <v>1</v>
      </c>
      <c r="I10" s="585"/>
      <c r="J10" s="14" t="s">
        <v>41</v>
      </c>
    </row>
    <row r="11" spans="1:10" ht="15.75">
      <c r="A11" s="10">
        <v>7</v>
      </c>
      <c r="B11" s="610" t="s">
        <v>42</v>
      </c>
      <c r="C11" s="611"/>
      <c r="D11" s="611"/>
      <c r="E11" s="611"/>
      <c r="F11" s="612"/>
      <c r="G11" s="13" t="s">
        <v>43</v>
      </c>
      <c r="H11" s="584"/>
      <c r="I11" s="585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08">
        <f>IF(H7&lt;&gt;"",$H$10*1000/SQRT(3)/H7,"")</f>
        <v>57.73502691896258</v>
      </c>
      <c r="I12" s="609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08">
        <f>IF(H8&lt;&gt;"",$H$10*1000/SQRT(3)/H8,"")</f>
      </c>
      <c r="I13" s="609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594">
        <f>IF(H9&lt;&gt;"",$H$10*1000/SQRT(3)/H9,"")</f>
        <v>1443.3756729740644</v>
      </c>
      <c r="I14" s="595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596" t="s">
        <v>55</v>
      </c>
      <c r="C17" s="597"/>
      <c r="D17" s="597"/>
      <c r="E17" s="597"/>
      <c r="F17" s="598"/>
      <c r="G17" s="30" t="s">
        <v>27</v>
      </c>
      <c r="H17" s="599" t="s">
        <v>56</v>
      </c>
      <c r="I17" s="600"/>
      <c r="J17" s="601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624" t="s">
        <v>69</v>
      </c>
      <c r="C24" s="625"/>
      <c r="D24" s="625"/>
      <c r="E24" s="625"/>
      <c r="F24" s="626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2020-09-11T11:25:29Z</dcterms:modified>
  <cp:category/>
  <cp:version/>
  <cp:contentType/>
  <cp:contentStatus/>
</cp:coreProperties>
</file>